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015" activeTab="3"/>
  </bookViews>
  <sheets>
    <sheet name="AllRespondents" sheetId="1" r:id="rId1"/>
    <sheet name="AllPercents" sheetId="2" r:id="rId2"/>
    <sheet name="FGRespondents" sheetId="3" r:id="rId3"/>
    <sheet name="MGRespondents" sheetId="4" r:id="rId4"/>
    <sheet name="Q#1" sheetId="5" r:id="rId5"/>
    <sheet name="Q#2" sheetId="6" r:id="rId6"/>
    <sheet name="Q#3" sheetId="7" r:id="rId7"/>
    <sheet name="Q#4" sheetId="8" r:id="rId8"/>
    <sheet name="Q#5" sheetId="9" r:id="rId9"/>
    <sheet name="Q#6" sheetId="10" r:id="rId10"/>
    <sheet name="Q#7" sheetId="11" r:id="rId11"/>
    <sheet name="Q#8" sheetId="12" r:id="rId12"/>
    <sheet name="Q#9" sheetId="13" r:id="rId13"/>
    <sheet name="Q#10" sheetId="14" r:id="rId14"/>
    <sheet name="Q#11" sheetId="15" r:id="rId15"/>
    <sheet name="Q#12" sheetId="16" r:id="rId16"/>
    <sheet name="Q#13" sheetId="17" r:id="rId17"/>
    <sheet name="Q#14" sheetId="18" r:id="rId18"/>
    <sheet name="Q#15" sheetId="19" r:id="rId19"/>
    <sheet name="Q#16" sheetId="20" r:id="rId20"/>
    <sheet name="Q#17a" sheetId="21" r:id="rId21"/>
    <sheet name="Q#17b" sheetId="22" r:id="rId22"/>
    <sheet name="Q#18" sheetId="23" r:id="rId23"/>
    <sheet name="Q#19" sheetId="24" r:id="rId24"/>
    <sheet name="Q#20" sheetId="25" r:id="rId25"/>
    <sheet name="Sheet2" sheetId="26" r:id="rId26"/>
    <sheet name="Sheet3" sheetId="27" r:id="rId27"/>
    <sheet name="Sheet4" sheetId="28" r:id="rId28"/>
    <sheet name="Sheet5" sheetId="29" r:id="rId29"/>
    <sheet name="Sheet6" sheetId="30" r:id="rId30"/>
    <sheet name="Sheet7" sheetId="31" r:id="rId31"/>
    <sheet name="Sheet8" sheetId="32" r:id="rId32"/>
    <sheet name="Sheet9" sheetId="33" r:id="rId33"/>
    <sheet name="Sheet10" sheetId="34" r:id="rId34"/>
    <sheet name="Sheet11" sheetId="35" r:id="rId35"/>
    <sheet name="Sheet12" sheetId="36" r:id="rId36"/>
    <sheet name="Sheet13" sheetId="37" r:id="rId37"/>
    <sheet name="Sheet14" sheetId="38" r:id="rId38"/>
    <sheet name="Sheet15" sheetId="39" r:id="rId39"/>
    <sheet name="Sheet16" sheetId="40" r:id="rId40"/>
  </sheets>
  <externalReferences>
    <externalReference r:id="rId43"/>
  </externalReferences>
  <definedNames>
    <definedName name="_xlnm.Print_Area" localSheetId="1">'AllPercents'!$A$1:$J$17</definedName>
    <definedName name="_xlnm.Print_Area" localSheetId="0">'AllRespondents'!$A$1:$R$253</definedName>
    <definedName name="_xlnm.Print_Area" localSheetId="2">'FGRespondents'!$A$1:$J$17</definedName>
    <definedName name="_xlnm.Print_Area" localSheetId="3">'MGRespondents'!$A$1:$J$17</definedName>
  </definedNames>
  <calcPr fullCalcOnLoad="1"/>
</workbook>
</file>

<file path=xl/sharedStrings.xml><?xml version="1.0" encoding="utf-8"?>
<sst xmlns="http://schemas.openxmlformats.org/spreadsheetml/2006/main" count="1609" uniqueCount="319">
  <si>
    <t>Fully recovered</t>
  </si>
  <si>
    <t>Stock in  collapse</t>
  </si>
  <si>
    <t>Lowest ever</t>
  </si>
  <si>
    <t>Excellent fish condition</t>
  </si>
  <si>
    <t>Poor fish condition</t>
  </si>
  <si>
    <t>II.</t>
  </si>
  <si>
    <t>Highly positive</t>
  </si>
  <si>
    <t>Highly negative</t>
  </si>
  <si>
    <t>High abundance of predators</t>
  </si>
  <si>
    <t>Relative absence of predators</t>
  </si>
  <si>
    <t>Predator species</t>
  </si>
  <si>
    <t>High abundance of prey</t>
  </si>
  <si>
    <t>Relative absence of prey</t>
  </si>
  <si>
    <t>Prey species</t>
  </si>
  <si>
    <t>More small fish than usual</t>
  </si>
  <si>
    <t>Similar in ages and size to past years</t>
  </si>
  <si>
    <t>More big fish than usual</t>
  </si>
  <si>
    <t>Partly effective</t>
  </si>
  <si>
    <t>Uncertain</t>
  </si>
  <si>
    <t>Less than fully effective</t>
  </si>
  <si>
    <t>Not at all effective</t>
  </si>
  <si>
    <t>DMP and observer coverage effectiveness</t>
  </si>
  <si>
    <t>Resource Outlook</t>
  </si>
  <si>
    <t>IV.</t>
  </si>
  <si>
    <t>Respondent’s Information</t>
  </si>
  <si>
    <t>FG less than 45’</t>
  </si>
  <si>
    <t>FG 45’-65’</t>
  </si>
  <si>
    <t>MG less than 65’</t>
  </si>
  <si>
    <t>FG 65’-100’</t>
  </si>
  <si>
    <t>MG 65’-100’</t>
  </si>
  <si>
    <t>Vessels&gt;100’</t>
  </si>
  <si>
    <t>Fleet/Gear sector</t>
  </si>
  <si>
    <t>Stocks fished</t>
  </si>
  <si>
    <t>Fishing periods</t>
  </si>
  <si>
    <t>One year</t>
  </si>
  <si>
    <t>2 to 5 years</t>
  </si>
  <si>
    <t>5 to 7 years</t>
  </si>
  <si>
    <t>7 to 10 years</t>
  </si>
  <si>
    <t>More than 10 years</t>
  </si>
  <si>
    <t>4. Timing of the fishery</t>
  </si>
  <si>
    <t>I.</t>
  </si>
  <si>
    <t>Stock Status</t>
  </si>
  <si>
    <t>7. Presence of groundfish predator species</t>
  </si>
  <si>
    <t>8. Presence of groundfish prey species</t>
  </si>
  <si>
    <t>Evidence</t>
  </si>
  <si>
    <t>Whales</t>
  </si>
  <si>
    <t>Birds</t>
  </si>
  <si>
    <t xml:space="preserve">Sharks </t>
  </si>
  <si>
    <t>Sandlance</t>
  </si>
  <si>
    <t>Prey</t>
  </si>
  <si>
    <t>Predator</t>
  </si>
  <si>
    <t>Ecosystem status</t>
  </si>
  <si>
    <t>Seals</t>
  </si>
  <si>
    <t>Codfish</t>
  </si>
  <si>
    <t>Shrimp</t>
  </si>
  <si>
    <t>Herring</t>
  </si>
  <si>
    <t>Squid</t>
  </si>
  <si>
    <t>Other</t>
  </si>
  <si>
    <t>Billfish</t>
  </si>
  <si>
    <t>Suggestions to</t>
  </si>
  <si>
    <t>Improve Monitoring</t>
  </si>
  <si>
    <t>100% DMP</t>
  </si>
  <si>
    <t>More boarding</t>
  </si>
  <si>
    <t>More observers</t>
  </si>
  <si>
    <t>Bait in fish</t>
  </si>
  <si>
    <t>Total</t>
  </si>
  <si>
    <t>Proportion of responses</t>
  </si>
  <si>
    <t>Empty cells indicate no responses were recorded for those possible answers.</t>
  </si>
  <si>
    <t>Questionnaires Summary Response Data</t>
  </si>
  <si>
    <t>Results of FRCC Questionnaire:</t>
  </si>
  <si>
    <t>The following tables summarize the responses of all mobile gear participants who completed the questionnaire.</t>
  </si>
  <si>
    <t>The following tables summarize the responses of all fixed gear participants who completed the questionnaire.</t>
  </si>
  <si>
    <t>Highest ever</t>
  </si>
  <si>
    <t>Summary responses by ALL RESPONDENTS</t>
  </si>
  <si>
    <t>The numbers in each cell in the tables below correspond to the total number of responses provided by all respondents.</t>
  </si>
  <si>
    <t>Note also that not all respondents replied to all questions.</t>
  </si>
  <si>
    <t>Summary responses by ALL FIXED GEAR RESPONDENTS</t>
  </si>
  <si>
    <t>Summary responses by ALL MOBILE GEAR RESPONDENTS</t>
  </si>
  <si>
    <t>Total number of all respondents = 20</t>
  </si>
  <si>
    <t>Responses</t>
  </si>
  <si>
    <t>Total No. of</t>
  </si>
  <si>
    <t xml:space="preserve"> </t>
  </si>
  <si>
    <t>Improving compared to recent years but not fully recovered</t>
  </si>
  <si>
    <t>Stable-unchanged from recent years</t>
  </si>
  <si>
    <t>Declining compared to recent years</t>
  </si>
  <si>
    <t>1. 4VWX5Z Pollock</t>
  </si>
  <si>
    <t>2. 3NOPs4VWX5Zc</t>
  </si>
  <si>
    <t xml:space="preserve">   Atlantic Halibut</t>
  </si>
  <si>
    <t>3. 4VWX Silver Hake</t>
  </si>
  <si>
    <t>Better than recent years but not highest</t>
  </si>
  <si>
    <t>Unchanged from recent years</t>
  </si>
  <si>
    <t>Worse than in recent years</t>
  </si>
  <si>
    <t>Easiest ever to find</t>
  </si>
  <si>
    <t>Easier to find than recently but not easiest</t>
  </si>
  <si>
    <t>Harder to find than recent years</t>
  </si>
  <si>
    <t>Hardest to find</t>
  </si>
  <si>
    <t>Earliest ever</t>
  </si>
  <si>
    <t>Earlier than recent years</t>
  </si>
  <si>
    <t>Later than recent years</t>
  </si>
  <si>
    <t>Latest ever</t>
  </si>
  <si>
    <t>Improved condition compared to recent years</t>
  </si>
  <si>
    <t>Unchanged condition from recent years</t>
  </si>
  <si>
    <t>Declining condition compared to recent years</t>
  </si>
  <si>
    <t>.</t>
  </si>
  <si>
    <t>Better than in recent years</t>
  </si>
  <si>
    <t>Deteriorated compared to recent years</t>
  </si>
  <si>
    <t>Increased predators  compared to recent years</t>
  </si>
  <si>
    <t>Unchanged predators from recent years</t>
  </si>
  <si>
    <t>Decreased evidence of predators compared to recent years</t>
  </si>
  <si>
    <t>Increased prey  compared to recent years</t>
  </si>
  <si>
    <t>Unchanged prey from recent years</t>
  </si>
  <si>
    <t>Decreased evidence of prey compared to recent years</t>
  </si>
  <si>
    <t>More small fish than ever</t>
  </si>
  <si>
    <t>More older, big fish than ever</t>
  </si>
  <si>
    <t>Very</t>
  </si>
  <si>
    <t>effective</t>
  </si>
  <si>
    <t>other management measures</t>
  </si>
  <si>
    <t>Could be very</t>
  </si>
  <si>
    <t>May be partly effective</t>
  </si>
  <si>
    <t>Will likely be less than fully effective</t>
  </si>
  <si>
    <t>Will not be at all effective</t>
  </si>
  <si>
    <t>1. More Area closures</t>
  </si>
  <si>
    <t>2. More Gear restrictions</t>
  </si>
  <si>
    <t>3. Stricter Small fish protocol</t>
  </si>
  <si>
    <r>
      <t>III.</t>
    </r>
    <r>
      <rPr>
        <b/>
        <sz val="7"/>
        <rFont val="Times New Roman"/>
        <family val="1"/>
      </rPr>
      <t xml:space="preserve">                 </t>
    </r>
    <r>
      <rPr>
        <b/>
        <sz val="10"/>
        <rFont val="Times New Roman"/>
        <family val="1"/>
      </rPr>
      <t>Information Sources</t>
    </r>
  </si>
  <si>
    <t>Highly underestimates stock removals</t>
  </si>
  <si>
    <t>Somewhat underestimates stock removals</t>
  </si>
  <si>
    <t>Reflects removals</t>
  </si>
  <si>
    <t>accurately</t>
  </si>
  <si>
    <t>Somewhat overestimates stock removals</t>
  </si>
  <si>
    <t>Highly overestimates stock removals</t>
  </si>
  <si>
    <t>No comment/ Don’t know</t>
  </si>
  <si>
    <t>1. Port sampling</t>
  </si>
  <si>
    <t>2. At-sea sampling</t>
  </si>
  <si>
    <t>3. Sales slip data</t>
  </si>
  <si>
    <t>4. Quota statistics</t>
  </si>
  <si>
    <t>Highly underestimates abundance</t>
  </si>
  <si>
    <t>Somewhat underestimates abundance</t>
  </si>
  <si>
    <t>Reflects stock abundance</t>
  </si>
  <si>
    <t>Somewhat overestimates abundance</t>
  </si>
  <si>
    <t>Highly overestimates abundance</t>
  </si>
  <si>
    <t>1. Research vessels</t>
  </si>
  <si>
    <t xml:space="preserve">    surveys, e.g., DFO</t>
  </si>
  <si>
    <t>2. Joint Industry/DFO</t>
  </si>
  <si>
    <t xml:space="preserve">    surveys</t>
  </si>
  <si>
    <t>3. Sentinel surveys</t>
  </si>
  <si>
    <t>Strongly agree</t>
  </si>
  <si>
    <t>Agree</t>
  </si>
  <si>
    <t>Disagree</t>
  </si>
  <si>
    <t>Strongly disagree</t>
  </si>
  <si>
    <t>No comment</t>
  </si>
  <si>
    <t>1. Scotia-Fundy RAP</t>
  </si>
  <si>
    <t>2. Meetings with DFO</t>
  </si>
  <si>
    <t xml:space="preserve">    Science staff</t>
  </si>
  <si>
    <t>3. FRCC consultations</t>
  </si>
  <si>
    <t>Planning elements</t>
  </si>
  <si>
    <t>Very  important</t>
  </si>
  <si>
    <t>Somewhat important</t>
  </si>
  <si>
    <t>Less important</t>
  </si>
  <si>
    <t>Not at all important</t>
  </si>
  <si>
    <t>No comment/</t>
  </si>
  <si>
    <t>Don’t know</t>
  </si>
  <si>
    <t>1. Multi-year TACs, e.g.,</t>
  </si>
  <si>
    <t xml:space="preserve">    setting TACs for 3 to 5</t>
  </si>
  <si>
    <t xml:space="preserve">    running</t>
  </si>
  <si>
    <t>2. Biological objectives,</t>
  </si>
  <si>
    <t xml:space="preserve">    e.g., absolute biomass</t>
  </si>
  <si>
    <t xml:space="preserve">    limits and targets</t>
  </si>
  <si>
    <t>3. Stock reference point</t>
  </si>
  <si>
    <r>
      <t xml:space="preserve">    values, e.g., F</t>
    </r>
    <r>
      <rPr>
        <vertAlign val="subscript"/>
        <sz val="10"/>
        <rFont val="Times New Roman"/>
        <family val="1"/>
      </rPr>
      <t xml:space="preserve">0.1 </t>
    </r>
  </si>
  <si>
    <t>4. Ecosystem</t>
  </si>
  <si>
    <t xml:space="preserve">    considerations, e.g.,</t>
  </si>
  <si>
    <t xml:space="preserve">    predators, prey, habitat</t>
  </si>
  <si>
    <t>5. Socioeconomic</t>
  </si>
  <si>
    <t xml:space="preserve">    employment, income</t>
  </si>
  <si>
    <t>6. Limits on year-to-</t>
  </si>
  <si>
    <t xml:space="preserve">    year changes in TACs,</t>
  </si>
  <si>
    <t xml:space="preserve">    e.g., no change greater</t>
  </si>
  <si>
    <t xml:space="preserve">    than +20% or –20%</t>
  </si>
  <si>
    <t>V.</t>
  </si>
  <si>
    <t>Province</t>
  </si>
  <si>
    <t>Home port</t>
  </si>
  <si>
    <t>4VWX5Z Pollock</t>
  </si>
  <si>
    <t>3NOPs4VWX5Zc Atlantic Halibut</t>
  </si>
  <si>
    <t>4VWX5Zc Silver Hake</t>
  </si>
  <si>
    <t>4VWX Argentine</t>
  </si>
  <si>
    <t>Unit 3 Redfish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</si>
  <si>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</si>
  <si>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</si>
  <si>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</si>
  <si>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</si>
  <si>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</si>
  <si>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</si>
  <si>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</si>
  <si>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</si>
  <si>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</si>
  <si>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</si>
  <si>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</si>
  <si>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</si>
  <si>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Years experience</t>
  </si>
  <si>
    <t>10. Effectiveness of monitoring, observers</t>
  </si>
  <si>
    <t>Manmt Zones</t>
  </si>
  <si>
    <t>Improve information reliability</t>
  </si>
  <si>
    <t>Suggestions regarding</t>
  </si>
  <si>
    <t>management measures</t>
  </si>
  <si>
    <t>11. Increased use of</t>
  </si>
  <si>
    <t>12. Fishery information sources</t>
  </si>
  <si>
    <t>13. Stock abundance surveys</t>
  </si>
  <si>
    <t>Improve surveys</t>
  </si>
  <si>
    <t>Improve information exchange</t>
  </si>
  <si>
    <t>14. Exchange of views on stock status</t>
  </si>
  <si>
    <t>stock status</t>
  </si>
  <si>
    <t xml:space="preserve">15. Importance of </t>
  </si>
  <si>
    <t>7. Other (Specified)</t>
  </si>
  <si>
    <t>Suggestion to improve</t>
  </si>
  <si>
    <t>long-term planning</t>
  </si>
  <si>
    <t>16. Gear sector of respondant</t>
  </si>
  <si>
    <t>17a. Home Port location</t>
  </si>
  <si>
    <t>17b. Province of home port</t>
  </si>
  <si>
    <t>Nova Scotia</t>
  </si>
  <si>
    <t>New Brunswick</t>
  </si>
  <si>
    <t>Québec</t>
  </si>
  <si>
    <t>PEI</t>
  </si>
  <si>
    <t>Newfoundland</t>
  </si>
  <si>
    <t>18. Stocks fished</t>
  </si>
  <si>
    <t>19. Fishing periods</t>
  </si>
  <si>
    <t>20. Experience</t>
  </si>
  <si>
    <t>Gear restrictions</t>
  </si>
  <si>
    <t>Small fish protocol</t>
  </si>
  <si>
    <t>Spawn closures</t>
  </si>
  <si>
    <t>Juvenile closures</t>
  </si>
  <si>
    <t>Port sampling</t>
  </si>
  <si>
    <t>At-sea sampling</t>
  </si>
  <si>
    <t>Sales slip data</t>
  </si>
  <si>
    <t>Quota stats</t>
  </si>
  <si>
    <t>RV</t>
  </si>
  <si>
    <t>Joint industry/DFO</t>
  </si>
  <si>
    <t>Sentinel</t>
  </si>
  <si>
    <t xml:space="preserve">Index </t>
  </si>
  <si>
    <t>Summary % responses by ALL RESPONDENTS</t>
  </si>
  <si>
    <t>Total No. of Responses</t>
  </si>
  <si>
    <t>Very effective</t>
  </si>
  <si>
    <t>Could be very effective</t>
  </si>
  <si>
    <t>Reflects removals accurately</t>
  </si>
  <si>
    <t>Reflects stock abundance accurately</t>
  </si>
  <si>
    <t>4X cod</t>
  </si>
  <si>
    <t>4X haddock</t>
  </si>
  <si>
    <t>4VWX5Zc White Hake</t>
  </si>
  <si>
    <t xml:space="preserve">Total number of all respondents = </t>
  </si>
  <si>
    <t>Western Scotian Shelf</t>
  </si>
  <si>
    <t>The following tables summarize the responses for all who completed the questionnaire on the Western Scotian Shelf Groundfish.</t>
  </si>
  <si>
    <t>Western Scotian Shelf ecosystem</t>
  </si>
  <si>
    <t>The following tables summarize the responses for all who completed the questionnaire on the Western Scotian Shelf and Bay of Fundy Groundfish.</t>
  </si>
  <si>
    <t>6. 4X Flatfishes</t>
  </si>
  <si>
    <t>7. 4VWX5Zc White Hake</t>
  </si>
  <si>
    <t>4. 4X Cod</t>
  </si>
  <si>
    <t>5. 4X Haddock</t>
  </si>
  <si>
    <t>4X Flatfish</t>
  </si>
  <si>
    <t>Dogfish</t>
  </si>
  <si>
    <t>Port La Tour</t>
  </si>
  <si>
    <t>Did not catch stock (or target)</t>
  </si>
  <si>
    <t>Did not catch stock (or target) (or target)</t>
  </si>
  <si>
    <t>Riverport</t>
  </si>
  <si>
    <t>Ingomar</t>
  </si>
  <si>
    <t>Shelburne</t>
  </si>
  <si>
    <t>Lockeport</t>
  </si>
  <si>
    <t>West Dover</t>
  </si>
  <si>
    <t>11. Increased use of other management measures</t>
  </si>
  <si>
    <t>No comment/ Don't know</t>
  </si>
  <si>
    <t>15. Importance of Planning Elements</t>
  </si>
  <si>
    <t>Rev/boat limits</t>
  </si>
  <si>
    <t>Shorten decision time</t>
  </si>
  <si>
    <t>III.                 Information Sources</t>
  </si>
  <si>
    <t xml:space="preserve">    values, e.g., F0.1 </t>
  </si>
  <si>
    <t>Questions to Participants in the 2000-2001 Western Scotian Shelf and Bay of Fundy Groundfishery</t>
  </si>
  <si>
    <t>1. Overall status in 2000-2001</t>
  </si>
  <si>
    <t>2. Catch rates in 2000-2001</t>
  </si>
  <si>
    <t>Observations while Fishing in 2000-2001</t>
  </si>
  <si>
    <t>5. Overall fish condition in 2000-2001</t>
  </si>
  <si>
    <t>6. Overall status of the Western Scotian Shelf ecosystem in 2000-2001</t>
  </si>
  <si>
    <t>3. Fish availability in 2000-2001</t>
  </si>
  <si>
    <t>9. Age distribution in the catch in 2000-2001</t>
  </si>
  <si>
    <t>3. Fish availability in 2000-2001-2001</t>
  </si>
  <si>
    <t>9. Age distribution in the catch in 2000-2001-2001</t>
  </si>
  <si>
    <t xml:space="preserve"> January 1, 2002</t>
  </si>
  <si>
    <t>Turtles</t>
  </si>
  <si>
    <t>Warmer water</t>
  </si>
  <si>
    <t>Tile fish</t>
  </si>
  <si>
    <t>Oil platform pollution</t>
  </si>
  <si>
    <t>Nets damaged</t>
  </si>
  <si>
    <t>Mackerel</t>
  </si>
  <si>
    <t>Capelin</t>
  </si>
  <si>
    <t>Open their eyes</t>
  </si>
  <si>
    <t>More sanctions</t>
  </si>
  <si>
    <t>DMP as money grab</t>
  </si>
  <si>
    <t>Open Western</t>
  </si>
  <si>
    <t>More officers</t>
  </si>
  <si>
    <t>Commercial fishery</t>
  </si>
  <si>
    <t>Sci not 100%</t>
  </si>
  <si>
    <t>Sci does not listen</t>
  </si>
  <si>
    <t>Questionnaires</t>
  </si>
  <si>
    <t>Get rid of FRCC</t>
  </si>
  <si>
    <t>Reduce seismic</t>
  </si>
  <si>
    <t>Spawning closures</t>
  </si>
  <si>
    <t>4. Individual opinions of fishermen</t>
  </si>
  <si>
    <t>Pubnico</t>
  </si>
  <si>
    <t>The original questionnaires are found in the Appendix to the FRCC.02.xx.xx,</t>
  </si>
  <si>
    <t>2002/2003 Conservation Requirements for the Scotian Shelf.</t>
  </si>
  <si>
    <t>Ban draggers</t>
  </si>
  <si>
    <t>Coastal vs Midshore fishery</t>
  </si>
  <si>
    <t>Gunning Cove</t>
  </si>
  <si>
    <t>Blandford</t>
  </si>
  <si>
    <t>Meteghan</t>
  </si>
  <si>
    <t>Limit days at sea</t>
  </si>
  <si>
    <t>Sambro</t>
  </si>
  <si>
    <t>Yarmouth</t>
  </si>
  <si>
    <t>West Head/ Clark's Harbour</t>
  </si>
  <si>
    <t>Shag Harbour</t>
  </si>
  <si>
    <t>Smithsville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</si>
</sst>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</numFmts>
  <fonts count="1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b/>
      <sz val="13.25"/>
      <name val="Arial"/>
      <family val="2"/>
    </font>
    <font>
      <sz val="9.5"/>
      <name val="Arial"/>
      <family val="0"/>
    </font>
    <font>
      <sz val="11.2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.5"/>
      <name val="Arial"/>
      <family val="0"/>
    </font>
    <font>
      <b/>
      <sz val="11.7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7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17" fontId="0" fillId="0" borderId="0" xfId="0" applyNumberFormat="1" applyAlignment="1">
      <alignment/>
    </xf>
    <xf numFmtId="10" fontId="0" fillId="0" borderId="4" xfId="0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" fontId="12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10" fontId="1" fillId="0" borderId="2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Alignment="1">
      <alignment horizontal="left" indent="8"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2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0" fontId="1" fillId="0" borderId="8" xfId="0" applyNumberFormat="1" applyFont="1" applyBorder="1" applyAlignment="1">
      <alignment vertical="top" wrapText="1"/>
    </xf>
    <xf numFmtId="10" fontId="1" fillId="0" borderId="6" xfId="0" applyNumberFormat="1" applyFont="1" applyBorder="1" applyAlignment="1">
      <alignment vertical="top" wrapText="1"/>
    </xf>
    <xf numFmtId="10" fontId="1" fillId="0" borderId="9" xfId="0" applyNumberFormat="1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10" fontId="1" fillId="0" borderId="10" xfId="0" applyNumberFormat="1" applyFont="1" applyBorder="1" applyAlignment="1">
      <alignment vertical="top" wrapText="1"/>
    </xf>
    <xf numFmtId="10" fontId="1" fillId="0" borderId="4" xfId="0" applyNumberFormat="1" applyFont="1" applyBorder="1" applyAlignment="1">
      <alignment vertical="top" wrapText="1"/>
    </xf>
    <xf numFmtId="10" fontId="1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8" xfId="0" applyFont="1" applyBorder="1" applyAlignment="1">
      <alignment vertical="top" wrapText="1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1" fillId="0" borderId="8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vertical="top" wrapText="1"/>
    </xf>
    <xf numFmtId="1" fontId="1" fillId="0" borderId="4" xfId="0" applyNumberFormat="1" applyFont="1" applyBorder="1" applyAlignment="1">
      <alignment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0" fontId="1" fillId="0" borderId="6" xfId="0" applyNumberFormat="1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10" fontId="1" fillId="0" borderId="3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chartsheet" Target="chartsheets/sheet16.xml" /><Relationship Id="rId21" Type="http://schemas.openxmlformats.org/officeDocument/2006/relationships/chartsheet" Target="chartsheets/sheet17.xml" /><Relationship Id="rId22" Type="http://schemas.openxmlformats.org/officeDocument/2006/relationships/chartsheet" Target="chartsheets/sheet18.xml" /><Relationship Id="rId23" Type="http://schemas.openxmlformats.org/officeDocument/2006/relationships/chartsheet" Target="chartsheets/sheet19.xml" /><Relationship Id="rId24" Type="http://schemas.openxmlformats.org/officeDocument/2006/relationships/chartsheet" Target="chartsheets/sheet20.xml" /><Relationship Id="rId25" Type="http://schemas.openxmlformats.org/officeDocument/2006/relationships/chartsheet" Target="chartsheets/sheet21.xml" /><Relationship Id="rId26" Type="http://schemas.openxmlformats.org/officeDocument/2006/relationships/worksheet" Target="worksheets/sheet5.xml" /><Relationship Id="rId27" Type="http://schemas.openxmlformats.org/officeDocument/2006/relationships/worksheet" Target="worksheets/sheet6.xml" /><Relationship Id="rId28" Type="http://schemas.openxmlformats.org/officeDocument/2006/relationships/worksheet" Target="worksheets/sheet7.xml" /><Relationship Id="rId29" Type="http://schemas.openxmlformats.org/officeDocument/2006/relationships/worksheet" Target="worksheets/sheet8.xml" /><Relationship Id="rId30" Type="http://schemas.openxmlformats.org/officeDocument/2006/relationships/worksheet" Target="worksheets/sheet9.xml" /><Relationship Id="rId31" Type="http://schemas.openxmlformats.org/officeDocument/2006/relationships/worksheet" Target="worksheets/sheet10.xml" /><Relationship Id="rId32" Type="http://schemas.openxmlformats.org/officeDocument/2006/relationships/worksheet" Target="worksheets/sheet11.xml" /><Relationship Id="rId33" Type="http://schemas.openxmlformats.org/officeDocument/2006/relationships/worksheet" Target="worksheets/sheet12.xml" /><Relationship Id="rId34" Type="http://schemas.openxmlformats.org/officeDocument/2006/relationships/worksheet" Target="worksheets/sheet13.xml" /><Relationship Id="rId35" Type="http://schemas.openxmlformats.org/officeDocument/2006/relationships/worksheet" Target="worksheets/sheet14.xml" /><Relationship Id="rId36" Type="http://schemas.openxmlformats.org/officeDocument/2006/relationships/worksheet" Target="worksheets/sheet15.xml" /><Relationship Id="rId37" Type="http://schemas.openxmlformats.org/officeDocument/2006/relationships/worksheet" Target="worksheets/sheet16.xml" /><Relationship Id="rId38" Type="http://schemas.openxmlformats.org/officeDocument/2006/relationships/worksheet" Target="worksheets/sheet17.xml" /><Relationship Id="rId39" Type="http://schemas.openxmlformats.org/officeDocument/2006/relationships/worksheet" Target="worksheets/sheet18.xml" /><Relationship Id="rId40" Type="http://schemas.openxmlformats.org/officeDocument/2006/relationships/worksheet" Target="worksheets/sheet19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Q#1. WSS Overall Stock Status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AllRespondents!$C$21:$H$23</c:f>
              <c:multiLvlStrCache>
                <c:ptCount val="6"/>
                <c:lvl>
                  <c:pt idx="0">
                    <c:v>Fully recovered</c:v>
                  </c:pt>
                  <c:pt idx="1">
                    <c:v>Improving compared to recent years but not fully recovered</c:v>
                  </c:pt>
                  <c:pt idx="2">
                    <c:v>Stable-unchanged from recent years</c:v>
                  </c:pt>
                  <c:pt idx="3">
                    <c:v>Declining compared to recent years</c:v>
                  </c:pt>
                  <c:pt idx="4">
                    <c:v>Stock in  collapse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AllRespondents!$C$24:$H$24</c:f>
              <c:numCache>
                <c:ptCount val="6"/>
                <c:pt idx="1">
                  <c:v>9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AllRespondents!$C$25:$H$25</c:f>
              <c:numCache>
                <c:ptCount val="6"/>
                <c:pt idx="0">
                  <c:v>6</c:v>
                </c:pt>
                <c:pt idx="1">
                  <c:v>4</c:v>
                </c:pt>
                <c:pt idx="2">
                  <c:v>10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AllRespondents!$C$27:$H$27</c:f>
              <c:numCache>
                <c:ptCount val="6"/>
                <c:pt idx="1">
                  <c:v>6</c:v>
                </c:pt>
                <c:pt idx="2">
                  <c:v>3</c:v>
                </c:pt>
                <c:pt idx="5">
                  <c:v>12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4X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AllRespondents!$C$28:$H$28</c:f>
              <c:numCache>
                <c:ptCount val="6"/>
                <c:pt idx="0">
                  <c:v>2</c:v>
                </c:pt>
                <c:pt idx="1">
                  <c:v>20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4X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AllRespondents!$C$29:$H$29</c:f>
              <c:numCache>
                <c:ptCount val="6"/>
                <c:pt idx="0">
                  <c:v>3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4X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AllRespondents!$C$30:$H$30</c:f>
              <c:numCache>
                <c:ptCount val="6"/>
                <c:pt idx="1">
                  <c:v>4</c:v>
                </c:pt>
                <c:pt idx="2">
                  <c:v>2</c:v>
                </c:pt>
                <c:pt idx="5">
                  <c:v>14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AllRespondents!$C$31:$H$31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5">
                  <c:v>6</c:v>
                </c:pt>
              </c:numCache>
            </c:numRef>
          </c:val>
        </c:ser>
        <c:axId val="24698529"/>
        <c:axId val="20960170"/>
      </c:barChart>
      <c:catAx>
        <c:axId val="246985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0960170"/>
        <c:crosses val="autoZero"/>
        <c:auto val="1"/>
        <c:lblOffset val="100"/>
        <c:noMultiLvlLbl val="0"/>
      </c:catAx>
      <c:valAx>
        <c:axId val="2096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4698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222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Q#10. Effectiveness of Monitoring in WSS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AllRespondents!$C$123:$G$124</c:f>
              <c:multiLvlStrCache>
                <c:ptCount val="5"/>
                <c:lvl>
                  <c:pt idx="0">
                    <c:v>Very effective</c:v>
                  </c:pt>
                  <c:pt idx="1">
                    <c:v>Partly effective</c:v>
                  </c:pt>
                  <c:pt idx="2">
                    <c:v>Uncertain</c:v>
                  </c:pt>
                  <c:pt idx="3">
                    <c:v>Less than fully effective</c:v>
                  </c:pt>
                  <c:pt idx="4">
                    <c:v>Not at all effective</c:v>
                  </c:pt>
                </c:lvl>
              </c:multiLvlStrCache>
            </c:multiLvlStrRef>
          </c:cat>
          <c:val>
            <c:numRef>
              <c:f>MGRespondents!$C$125:$G$125</c:f>
              <c:numCache>
                <c:ptCount val="5"/>
                <c:pt idx="0">
                  <c:v>2</c:v>
                </c:pt>
                <c:pt idx="1">
                  <c:v>4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AllRespondents!$C$123:$G$124</c:f>
              <c:multiLvlStrCache>
                <c:ptCount val="5"/>
                <c:lvl>
                  <c:pt idx="0">
                    <c:v>Very effective</c:v>
                  </c:pt>
                  <c:pt idx="1">
                    <c:v>Partly effective</c:v>
                  </c:pt>
                  <c:pt idx="2">
                    <c:v>Uncertain</c:v>
                  </c:pt>
                  <c:pt idx="3">
                    <c:v>Less than fully effective</c:v>
                  </c:pt>
                  <c:pt idx="4">
                    <c:v>Not at all effective</c:v>
                  </c:pt>
                </c:lvl>
              </c:multiLvlStrCache>
            </c:multiLvlStrRef>
          </c:cat>
          <c:val>
            <c:numRef>
              <c:f>FGRespondents!$C$125:$G$125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overlap val="100"/>
        <c:axId val="25264203"/>
        <c:axId val="26051236"/>
      </c:barChart>
      <c:catAx>
        <c:axId val="252642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051236"/>
        <c:crosses val="autoZero"/>
        <c:auto val="1"/>
        <c:lblOffset val="100"/>
        <c:noMultiLvlLbl val="0"/>
      </c:catAx>
      <c:valAx>
        <c:axId val="2605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6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7825"/>
          <c:w val="0.186"/>
          <c:h val="0.2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Q#11. Respondents Views on Effectiveness of 
Management Measures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v>MG: Area Closures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AllRespondents!$C$132:$G$133</c:f>
              <c:multiLvlStrCache>
                <c:ptCount val="5"/>
                <c:lvl>
                  <c:pt idx="0">
                    <c:v>Could be very effective</c:v>
                  </c:pt>
                  <c:pt idx="1">
                    <c:v>May be partly effective</c:v>
                  </c:pt>
                  <c:pt idx="2">
                    <c:v>Uncertain</c:v>
                  </c:pt>
                  <c:pt idx="3">
                    <c:v>Will likely be less than fully effective</c:v>
                  </c:pt>
                  <c:pt idx="4">
                    <c:v>Will not be at all effective</c:v>
                  </c:pt>
                </c:lvl>
              </c:multiLvlStrCache>
            </c:multiLvlStrRef>
          </c:cat>
          <c:val>
            <c:numRef>
              <c:f>MGRespondents!$C$134:$G$134</c:f>
              <c:numCache>
                <c:ptCount val="5"/>
                <c:pt idx="1">
                  <c:v>1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v>MG: Gear restrictions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MGRespondents!$C$135:$G$135</c:f>
              <c:numCache>
                <c:ptCount val="5"/>
                <c:pt idx="0">
                  <c:v>1</c:v>
                </c:pt>
                <c:pt idx="2">
                  <c:v>4</c:v>
                </c:pt>
                <c:pt idx="4">
                  <c:v>1</c:v>
                </c:pt>
              </c:numCache>
            </c:numRef>
          </c:val>
        </c:ser>
        <c:ser>
          <c:idx val="3"/>
          <c:order val="2"/>
          <c:tx>
            <c:v>MG: Small fish protocol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MGRespondents!$C$136:$G$136</c:f>
              <c:numCache>
                <c:ptCount val="5"/>
                <c:pt idx="1">
                  <c:v>1</c:v>
                </c:pt>
                <c:pt idx="2">
                  <c:v>4</c:v>
                </c:pt>
                <c:pt idx="4">
                  <c:v>1</c:v>
                </c:pt>
              </c:numCache>
            </c:numRef>
          </c:val>
        </c:ser>
        <c:ser>
          <c:idx val="4"/>
          <c:order val="3"/>
          <c:tx>
            <c:v>FG: Area Closures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FGRespondents!$C$134:$G$134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5"/>
          <c:order val="4"/>
          <c:tx>
            <c:v>FG: Gear restrictions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FGRespondents!$C$135:$G$135</c:f>
              <c:numCache>
                <c:ptCount val="5"/>
                <c:pt idx="0">
                  <c:v>7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6"/>
          <c:order val="5"/>
          <c:tx>
            <c:v>FG: Small fish protocol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FGRespondents!$C$136:$G$136</c:f>
              <c:numCache>
                <c:ptCount val="5"/>
                <c:pt idx="0">
                  <c:v>4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overlap val="100"/>
        <c:axId val="33134533"/>
        <c:axId val="29775342"/>
      </c:barChart>
      <c:catAx>
        <c:axId val="331345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775342"/>
        <c:crosses val="autoZero"/>
        <c:auto val="1"/>
        <c:lblOffset val="100"/>
        <c:noMultiLvlLbl val="0"/>
      </c:catAx>
      <c:valAx>
        <c:axId val="29775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34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782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Q#12. Respondents Views on Accuracy of 
Fishery Information Sources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v>MG: Port sampling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AllRespondents!$C$144:$H$145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MGRespondents!$C$146:$H$146</c:f>
              <c:numCache>
                <c:ptCount val="6"/>
                <c:pt idx="1">
                  <c:v>4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v>MG: At-sea sampling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AllRespondents!$C$144:$H$145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MGRespondents!$C$147:$G$147</c:f>
              <c:numCache>
                <c:ptCount val="5"/>
                <c:pt idx="1">
                  <c:v>1</c:v>
                </c:pt>
                <c:pt idx="2">
                  <c:v>5</c:v>
                </c:pt>
              </c:numCache>
            </c:numRef>
          </c:val>
        </c:ser>
        <c:ser>
          <c:idx val="3"/>
          <c:order val="2"/>
          <c:tx>
            <c:v>MG: Sales slip data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AllRespondents!$C$144:$H$145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MGRespondents!$C$148:$G$148</c:f>
              <c:numCache>
                <c:ptCount val="5"/>
                <c:pt idx="1">
                  <c:v>5</c:v>
                </c:pt>
                <c:pt idx="2">
                  <c:v>1</c:v>
                </c:pt>
              </c:numCache>
            </c:numRef>
          </c:val>
        </c:ser>
        <c:ser>
          <c:idx val="2"/>
          <c:order val="3"/>
          <c:tx>
            <c:v>MG: Quota statistics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MGRespondents!$C$149:$H$149</c:f>
              <c:numCache>
                <c:ptCount val="6"/>
                <c:pt idx="1">
                  <c:v>6</c:v>
                </c:pt>
              </c:numCache>
            </c:numRef>
          </c:val>
        </c:ser>
        <c:ser>
          <c:idx val="4"/>
          <c:order val="4"/>
          <c:tx>
            <c:v>FG: Port sampling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AllRespondents!$C$144:$H$145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FGRespondents!$C$146:$H$146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ser>
          <c:idx val="5"/>
          <c:order val="5"/>
          <c:tx>
            <c:v>FG: At-sea sampling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AllRespondents!$C$144:$H$145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FGRespondents!$C$147:$G$147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v>FG: Sales slip data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AllRespondents!$C$144:$H$145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FGRespondents!$C$148:$G$148</c:f>
              <c:numCache>
                <c:ptCount val="5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7"/>
          <c:order val="7"/>
          <c:tx>
            <c:v>FG: Quota statistics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FGRespondents!$C$149:$H$149</c:f>
              <c:numCache>
                <c:ptCount val="6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</c:numCache>
            </c:numRef>
          </c:val>
        </c:ser>
        <c:overlap val="100"/>
        <c:axId val="66651487"/>
        <c:axId val="62992472"/>
      </c:barChart>
      <c:catAx>
        <c:axId val="666514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992472"/>
        <c:crosses val="autoZero"/>
        <c:auto val="1"/>
        <c:lblOffset val="100"/>
        <c:noMultiLvlLbl val="0"/>
      </c:catAx>
      <c:valAx>
        <c:axId val="62992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51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422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Q#13. Respondents Views on Accuracy of 
Stock Abundance Surveys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1"/>
          <c:order val="0"/>
          <c:tx>
            <c:v>MG: RV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AllRespondents!$C$158:$H$159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MGRespondents!$C$160:$H$160</c:f>
              <c:numCache>
                <c:ptCount val="6"/>
                <c:pt idx="0">
                  <c:v>1</c:v>
                </c:pt>
                <c:pt idx="1">
                  <c:v>3</c:v>
                </c:pt>
                <c:pt idx="3">
                  <c:v>2</c:v>
                </c:pt>
              </c:numCache>
            </c:numRef>
          </c:val>
        </c:ser>
        <c:ser>
          <c:idx val="3"/>
          <c:order val="1"/>
          <c:tx>
            <c:v>MG: Joint Industry/DFO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AllRespondents!$C$158:$H$159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MGRespondents!$C$162:$H$162</c:f>
              <c:numCache>
                <c:ptCount val="6"/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v>MG: Sentinel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AllRespondents!$C$158:$H$159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MGRespondents!$C$164:$H$164</c:f>
              <c:numCache>
                <c:ptCount val="6"/>
                <c:pt idx="1">
                  <c:v>3</c:v>
                </c:pt>
                <c:pt idx="3">
                  <c:v>2</c:v>
                </c:pt>
                <c:pt idx="5">
                  <c:v>1</c:v>
                </c:pt>
              </c:numCache>
            </c:numRef>
          </c:val>
        </c:ser>
        <c:ser>
          <c:idx val="5"/>
          <c:order val="3"/>
          <c:tx>
            <c:v>FG: RV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AllRespondents!$C$158:$H$159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FGRespondents!$C$160:$H$160</c:f>
              <c:numCache>
                <c:ptCount val="6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6"/>
          <c:order val="4"/>
          <c:tx>
            <c:v>FG: Joint Industry/DFO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AllRespondents!$C$158:$H$159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FGRespondents!$C$162:$H$162</c:f>
              <c:numCache>
                <c:ptCount val="6"/>
                <c:pt idx="0">
                  <c:v>1</c:v>
                </c:pt>
                <c:pt idx="1">
                  <c:v>9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7"/>
          <c:order val="5"/>
          <c:tx>
            <c:v>FG: Sentinel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AllRespondents!$C$158:$H$159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FGRespondents!$C$164:$H$164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</c:ser>
        <c:overlap val="100"/>
        <c:axId val="30061337"/>
        <c:axId val="2116578"/>
      </c:barChart>
      <c:catAx>
        <c:axId val="300613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16578"/>
        <c:crosses val="autoZero"/>
        <c:auto val="1"/>
        <c:lblOffset val="100"/>
        <c:noMultiLvlLbl val="0"/>
      </c:catAx>
      <c:valAx>
        <c:axId val="2116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61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20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Q#14. Respondents Views on Opportunities to
Express Views on Stock Status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1"/>
          <c:order val="0"/>
          <c:tx>
            <c:v>MG: Scotia-Fundy RAP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AllRespondents!$C$173:$H$174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MGRespondents!$C$175:$H$175</c:f>
              <c:numCache>
                <c:ptCount val="6"/>
                <c:pt idx="1">
                  <c:v>5</c:v>
                </c:pt>
                <c:pt idx="5">
                  <c:v>1</c:v>
                </c:pt>
              </c:numCache>
            </c:numRef>
          </c:val>
        </c:ser>
        <c:ser>
          <c:idx val="3"/>
          <c:order val="1"/>
          <c:tx>
            <c:v>MG: Mtgs with DFO Scientists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AllRespondents!$C$173:$H$174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MGRespondents!$C$176:$H$176</c:f>
              <c:numCache>
                <c:ptCount val="6"/>
                <c:pt idx="1">
                  <c:v>6</c:v>
                </c:pt>
              </c:numCache>
            </c:numRef>
          </c:val>
        </c:ser>
        <c:ser>
          <c:idx val="2"/>
          <c:order val="2"/>
          <c:tx>
            <c:v>MG: FRCC Consultations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AllRespondents!$C$173:$H$174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MGRespondents!$C$178:$H$178</c:f>
              <c:numCache>
                <c:ptCount val="6"/>
                <c:pt idx="1">
                  <c:v>6</c:v>
                </c:pt>
              </c:numCache>
            </c:numRef>
          </c:val>
        </c:ser>
        <c:ser>
          <c:idx val="5"/>
          <c:order val="3"/>
          <c:tx>
            <c:v>FG: Scotia-Fundy RAP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AllRespondents!$C$173:$H$174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FGRespondents!$C$175:$H$175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ser>
          <c:idx val="6"/>
          <c:order val="4"/>
          <c:tx>
            <c:v>FG: Mtgs with DFO Scientists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AllRespondents!$C$173:$H$174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FGRespondents!$C$176:$H$176</c:f>
              <c:numCache>
                <c:ptCount val="6"/>
                <c:pt idx="0">
                  <c:v>1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ser>
          <c:idx val="7"/>
          <c:order val="5"/>
          <c:tx>
            <c:v>FG: FRCC Consultations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AllRespondents!$C$173:$H$174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FGRespondents!$C$178:$H$178</c:f>
              <c:numCache>
                <c:ptCount val="6"/>
                <c:pt idx="0">
                  <c:v>2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overlap val="100"/>
        <c:axId val="19049203"/>
        <c:axId val="37225100"/>
      </c:barChart>
      <c:catAx>
        <c:axId val="190492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225100"/>
        <c:crosses val="autoZero"/>
        <c:auto val="1"/>
        <c:lblOffset val="100"/>
        <c:noMultiLvlLbl val="0"/>
      </c:catAx>
      <c:valAx>
        <c:axId val="37225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49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32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Q#15. Respondents Views on Elements of Long-term Planning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v>Multi-years TACs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AllRespondents!$C$188:$H$189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AllRespondents!$C$190:$H$190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v>Biomass targets/limits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AllRespondents!$C$188:$H$189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AllRespondents!$C$193:$H$193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14</c:v>
                </c:pt>
                <c:pt idx="5">
                  <c:v>4</c:v>
                </c:pt>
              </c:numCache>
            </c:numRef>
          </c:val>
        </c:ser>
        <c:ser>
          <c:idx val="3"/>
          <c:order val="2"/>
          <c:tx>
            <c:v>Stock reference points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AllRespondents!$C$188:$H$189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AllRespondents!$C$196:$H$196</c:f>
              <c:numCache>
                <c:ptCount val="6"/>
                <c:pt idx="0">
                  <c:v>3</c:v>
                </c:pt>
                <c:pt idx="1">
                  <c:v>13</c:v>
                </c:pt>
                <c:pt idx="2">
                  <c:v>6</c:v>
                </c:pt>
                <c:pt idx="3">
                  <c:v>2</c:v>
                </c:pt>
                <c:pt idx="5">
                  <c:v>3</c:v>
                </c:pt>
              </c:numCache>
            </c:numRef>
          </c:val>
        </c:ser>
        <c:ser>
          <c:idx val="4"/>
          <c:order val="3"/>
          <c:tx>
            <c:v>Ecosystem considerations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AllRespondents!$C$188:$H$189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AllRespondents!$C$198:$H$198</c:f>
              <c:numCache>
                <c:ptCount val="6"/>
                <c:pt idx="0">
                  <c:v>11</c:v>
                </c:pt>
                <c:pt idx="1">
                  <c:v>11</c:v>
                </c:pt>
                <c:pt idx="2">
                  <c:v>3</c:v>
                </c:pt>
                <c:pt idx="5">
                  <c:v>2</c:v>
                </c:pt>
              </c:numCache>
            </c:numRef>
          </c:val>
        </c:ser>
        <c:ser>
          <c:idx val="5"/>
          <c:order val="4"/>
          <c:tx>
            <c:v>Socioeconomic considerations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AllRespondents!$C$188:$H$189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AllRespondents!$C$201:$H$201</c:f>
              <c:numCache>
                <c:ptCount val="6"/>
                <c:pt idx="0">
                  <c:v>7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ser>
          <c:idx val="6"/>
          <c:order val="5"/>
          <c:tx>
            <c:v>Annual change limits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AllRespondents!$C$188:$H$189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AllRespondents!$C$204:$H$204</c:f>
              <c:numCache>
                <c:ptCount val="6"/>
                <c:pt idx="0">
                  <c:v>8</c:v>
                </c:pt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overlap val="100"/>
        <c:axId val="66590445"/>
        <c:axId val="62443094"/>
      </c:barChart>
      <c:catAx>
        <c:axId val="665904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443094"/>
        <c:crosses val="autoZero"/>
        <c:auto val="1"/>
        <c:lblOffset val="100"/>
        <c:noMultiLvlLbl val="0"/>
      </c:catAx>
      <c:valAx>
        <c:axId val="62443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90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3262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Q#16. WSS Fleet/Gear Sector of Respondent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8565"/>
          <c:h val="0.85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AllRespondents!$B$224</c:f>
              <c:strCache>
                <c:ptCount val="1"/>
                <c:pt idx="0">
                  <c:v>Fleet/Gear sector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multiLvlStrRef>
              <c:f>AllRespondents!$C$222:$H$223</c:f>
              <c:multiLvlStrCache>
                <c:ptCount val="6"/>
                <c:lvl>
                  <c:pt idx="0">
                    <c:v>FG less than 45’</c:v>
                  </c:pt>
                  <c:pt idx="1">
                    <c:v>FG 45’-65’</c:v>
                  </c:pt>
                  <c:pt idx="2">
                    <c:v>MG less than 65’</c:v>
                  </c:pt>
                  <c:pt idx="3">
                    <c:v>FG 65’-100’</c:v>
                  </c:pt>
                  <c:pt idx="4">
                    <c:v>MG 65’-100’</c:v>
                  </c:pt>
                  <c:pt idx="5">
                    <c:v>Vessels&gt;100’</c:v>
                  </c:pt>
                </c:lvl>
              </c:multiLvlStrCache>
            </c:multiLvlStrRef>
          </c:cat>
          <c:val>
            <c:numRef>
              <c:f>AllRespondents!$C$224:$H$224</c:f>
              <c:numCache>
                <c:ptCount val="6"/>
                <c:pt idx="0">
                  <c:v>22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axId val="25116935"/>
        <c:axId val="24725824"/>
      </c:barChart>
      <c:catAx>
        <c:axId val="25116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25824"/>
        <c:crosses val="autoZero"/>
        <c:auto val="1"/>
        <c:lblOffset val="100"/>
        <c:noMultiLvlLbl val="0"/>
      </c:catAx>
      <c:valAx>
        <c:axId val="24725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16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Q#17a. Home Port of Respondent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27"/>
          <c:w val="0.7735"/>
          <c:h val="0.85625"/>
        </c:manualLayout>
      </c:layout>
      <c:barChart>
        <c:barDir val="col"/>
        <c:grouping val="clustered"/>
        <c:varyColors val="0"/>
        <c:ser>
          <c:idx val="2"/>
          <c:order val="0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AllRespondents!$C$229:$O$229</c:f>
              <c:strCache>
                <c:ptCount val="13"/>
                <c:pt idx="0">
                  <c:v>Pubnico</c:v>
                </c:pt>
                <c:pt idx="1">
                  <c:v>Gunning Cove</c:v>
                </c:pt>
                <c:pt idx="2">
                  <c:v>Riverport</c:v>
                </c:pt>
                <c:pt idx="3">
                  <c:v>Blandford</c:v>
                </c:pt>
                <c:pt idx="4">
                  <c:v>Meteghan</c:v>
                </c:pt>
                <c:pt idx="5">
                  <c:v>West Head/ Clark's Harbour</c:v>
                </c:pt>
                <c:pt idx="6">
                  <c:v>Shelburne</c:v>
                </c:pt>
                <c:pt idx="7">
                  <c:v>Port La Tour</c:v>
                </c:pt>
                <c:pt idx="8">
                  <c:v>Sambro</c:v>
                </c:pt>
                <c:pt idx="9">
                  <c:v>West Dover</c:v>
                </c:pt>
                <c:pt idx="10">
                  <c:v>Yarmouth</c:v>
                </c:pt>
                <c:pt idx="11">
                  <c:v>Lockeport</c:v>
                </c:pt>
                <c:pt idx="12">
                  <c:v>Ingomar</c:v>
                </c:pt>
              </c:strCache>
            </c:strRef>
          </c:cat>
          <c:val>
            <c:numRef>
              <c:f>FGRespondents!$C$230:$O$230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0"/>
          <c:order val="1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AllRespondents!$C$229:$O$229</c:f>
              <c:strCache>
                <c:ptCount val="13"/>
                <c:pt idx="0">
                  <c:v>Pubnico</c:v>
                </c:pt>
                <c:pt idx="1">
                  <c:v>Gunning Cove</c:v>
                </c:pt>
                <c:pt idx="2">
                  <c:v>Riverport</c:v>
                </c:pt>
                <c:pt idx="3">
                  <c:v>Blandford</c:v>
                </c:pt>
                <c:pt idx="4">
                  <c:v>Meteghan</c:v>
                </c:pt>
                <c:pt idx="5">
                  <c:v>West Head/ Clark's Harbour</c:v>
                </c:pt>
                <c:pt idx="6">
                  <c:v>Shelburne</c:v>
                </c:pt>
                <c:pt idx="7">
                  <c:v>Port La Tour</c:v>
                </c:pt>
                <c:pt idx="8">
                  <c:v>Sambro</c:v>
                </c:pt>
                <c:pt idx="9">
                  <c:v>West Dover</c:v>
                </c:pt>
                <c:pt idx="10">
                  <c:v>Yarmouth</c:v>
                </c:pt>
                <c:pt idx="11">
                  <c:v>Lockeport</c:v>
                </c:pt>
                <c:pt idx="12">
                  <c:v>Ingomar</c:v>
                </c:pt>
              </c:strCache>
            </c:strRef>
          </c:cat>
          <c:val>
            <c:numRef>
              <c:f>MGRespondents!$C$230:$O$230</c:f>
              <c:numCache>
                <c:ptCount val="13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1205825"/>
        <c:axId val="56634698"/>
      </c:barChart>
      <c:catAx>
        <c:axId val="21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634698"/>
        <c:crosses val="autoZero"/>
        <c:auto val="1"/>
        <c:lblOffset val="100"/>
        <c:noMultiLvlLbl val="0"/>
      </c:catAx>
      <c:valAx>
        <c:axId val="5663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05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35"/>
          <c:w val="0.1435"/>
          <c:h val="0.1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Q#17b. Province of Respondent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8565"/>
          <c:h val="0.85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AllRespondents!$B$234</c:f>
              <c:strCache>
                <c:ptCount val="1"/>
                <c:pt idx="0">
                  <c:v>Province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AllRespondents!$C$233:$H$233</c:f>
              <c:strCache>
                <c:ptCount val="6"/>
                <c:pt idx="0">
                  <c:v>Nova Scotia</c:v>
                </c:pt>
                <c:pt idx="1">
                  <c:v>New Brunswick</c:v>
                </c:pt>
                <c:pt idx="2">
                  <c:v>Québec</c:v>
                </c:pt>
                <c:pt idx="3">
                  <c:v>PEI</c:v>
                </c:pt>
                <c:pt idx="4">
                  <c:v>Newfoundland</c:v>
                </c:pt>
                <c:pt idx="5">
                  <c:v>Other</c:v>
                </c:pt>
              </c:strCache>
            </c:strRef>
          </c:cat>
          <c:val>
            <c:numRef>
              <c:f>AllRespondents!$C$234:$H$234</c:f>
              <c:numCache>
                <c:ptCount val="6"/>
                <c:pt idx="0">
                  <c:v>29</c:v>
                </c:pt>
              </c:numCache>
            </c:numRef>
          </c:val>
        </c:ser>
        <c:axId val="39950235"/>
        <c:axId val="24007796"/>
      </c:bar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07796"/>
        <c:crosses val="autoZero"/>
        <c:auto val="1"/>
        <c:lblOffset val="100"/>
        <c:noMultiLvlLbl val="0"/>
      </c:catAx>
      <c:valAx>
        <c:axId val="24007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50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Q#18. WSS Stocks Fished by Respondent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27"/>
          <c:w val="0.7702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AllRespondents!$C$239:$K$239</c:f>
              <c:strCache>
                <c:ptCount val="9"/>
                <c:pt idx="0">
                  <c:v>4X cod</c:v>
                </c:pt>
                <c:pt idx="1">
                  <c:v>4X haddock</c:v>
                </c:pt>
                <c:pt idx="2">
                  <c:v>4VWX5Z Pollock</c:v>
                </c:pt>
                <c:pt idx="3">
                  <c:v>3NOPs4VWX5Zc Atlantic Halibut</c:v>
                </c:pt>
                <c:pt idx="4">
                  <c:v>4VWX5Zc Silver Hake</c:v>
                </c:pt>
                <c:pt idx="5">
                  <c:v>4X Flatfish</c:v>
                </c:pt>
                <c:pt idx="6">
                  <c:v>4VWX Argentine</c:v>
                </c:pt>
                <c:pt idx="7">
                  <c:v>4VWX5Zc White Hake</c:v>
                </c:pt>
                <c:pt idx="8">
                  <c:v>Unit 3 Redfish</c:v>
                </c:pt>
              </c:strCache>
            </c:strRef>
          </c:cat>
          <c:val>
            <c:numRef>
              <c:f>MGRespondents!$C$241:$K$241</c:f>
              <c:numCache>
                <c:ptCount val="9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AllRespondents!$C$239:$K$239</c:f>
              <c:strCache>
                <c:ptCount val="9"/>
                <c:pt idx="0">
                  <c:v>4X cod</c:v>
                </c:pt>
                <c:pt idx="1">
                  <c:v>4X haddock</c:v>
                </c:pt>
                <c:pt idx="2">
                  <c:v>4VWX5Z Pollock</c:v>
                </c:pt>
                <c:pt idx="3">
                  <c:v>3NOPs4VWX5Zc Atlantic Halibut</c:v>
                </c:pt>
                <c:pt idx="4">
                  <c:v>4VWX5Zc Silver Hake</c:v>
                </c:pt>
                <c:pt idx="5">
                  <c:v>4X Flatfish</c:v>
                </c:pt>
                <c:pt idx="6">
                  <c:v>4VWX Argentine</c:v>
                </c:pt>
                <c:pt idx="7">
                  <c:v>4VWX5Zc White Hake</c:v>
                </c:pt>
                <c:pt idx="8">
                  <c:v>Unit 3 Redfish</c:v>
                </c:pt>
              </c:strCache>
            </c:strRef>
          </c:cat>
          <c:val>
            <c:numRef>
              <c:f>FGRespondents!$C$241:$K$241</c:f>
              <c:numCache>
                <c:ptCount val="9"/>
                <c:pt idx="0">
                  <c:v>21</c:v>
                </c:pt>
                <c:pt idx="1">
                  <c:v>20</c:v>
                </c:pt>
                <c:pt idx="2">
                  <c:v>13</c:v>
                </c:pt>
                <c:pt idx="3">
                  <c:v>13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</c:numCache>
            </c:numRef>
          </c:val>
        </c:ser>
        <c:overlap val="100"/>
        <c:axId val="14743573"/>
        <c:axId val="65583294"/>
      </c:bar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83294"/>
        <c:crosses val="autoZero"/>
        <c:auto val="1"/>
        <c:lblOffset val="100"/>
        <c:noMultiLvlLbl val="0"/>
      </c:catAx>
      <c:valAx>
        <c:axId val="65583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43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30225"/>
          <c:w val="0.137"/>
          <c:h val="0.15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Q#2. WSS Catch Rates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AllRespondents!$C$34:$H$35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AllRespondents!$C$36:$H$36</c:f>
              <c:numCache>
                <c:ptCount val="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AllRespondents!$C$34:$H$35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AllRespondents!$C$37:$H$37</c:f>
              <c:numCache>
                <c:ptCount val="6"/>
                <c:pt idx="0">
                  <c:v>4</c:v>
                </c:pt>
                <c:pt idx="1">
                  <c:v>9</c:v>
                </c:pt>
                <c:pt idx="2">
                  <c:v>7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AllRespondents!$C$34:$H$35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AllRespondents!$C$39:$H$39</c:f>
              <c:numCache>
                <c:ptCount val="6"/>
                <c:pt idx="1">
                  <c:v>1</c:v>
                </c:pt>
                <c:pt idx="2">
                  <c:v>8</c:v>
                </c:pt>
                <c:pt idx="5">
                  <c:v>10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4X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AllRespondents!$C$34:$H$35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AllRespondents!$C$40:$H$40</c:f>
              <c:numCache>
                <c:ptCount val="6"/>
                <c:pt idx="0">
                  <c:v>6</c:v>
                </c:pt>
                <c:pt idx="1">
                  <c:v>14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4X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AllRespondents!$C$34:$H$35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AllRespondents!$C$41:$H$41</c:f>
              <c:numCache>
                <c:ptCount val="6"/>
                <c:pt idx="0">
                  <c:v>3</c:v>
                </c:pt>
                <c:pt idx="1">
                  <c:v>9</c:v>
                </c:pt>
                <c:pt idx="2">
                  <c:v>14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4X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AllRespondents!$C$34:$H$35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AllRespondents!$C$42:$H$42</c:f>
              <c:numCache>
                <c:ptCount val="6"/>
                <c:pt idx="2">
                  <c:v>5</c:v>
                </c:pt>
                <c:pt idx="5">
                  <c:v>14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AllRespondents!$C$34:$H$35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AllRespondents!$C$43:$H$43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5">
                  <c:v>6</c:v>
                </c:pt>
              </c:numCache>
            </c:numRef>
          </c:val>
        </c:ser>
        <c:axId val="54423803"/>
        <c:axId val="20052180"/>
      </c:barChart>
      <c:catAx>
        <c:axId val="544238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0052180"/>
        <c:crosses val="autoZero"/>
        <c:auto val="1"/>
        <c:lblOffset val="100"/>
        <c:noMultiLvlLbl val="0"/>
      </c:catAx>
      <c:valAx>
        <c:axId val="20052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4423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102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Q#19. Periods Fished by Respondent in WSS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3675"/>
          <c:w val="0.755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AllRespondents!$C$245:$N$245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MGRespondents!$C$246:$N$246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AllRespondents!$C$245:$N$245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FGRespondents!$C$246:$N$246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9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</c:ser>
        <c:overlap val="100"/>
        <c:axId val="53378735"/>
        <c:axId val="10646568"/>
      </c:bar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46568"/>
        <c:crosses val="autoZero"/>
        <c:auto val="1"/>
        <c:lblOffset val="100"/>
        <c:noMultiLvlLbl val="0"/>
      </c:catAx>
      <c:valAx>
        <c:axId val="1064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78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03"/>
          <c:w val="0.13375"/>
          <c:h val="0.17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Q#20. Years of Fishing Experience of Respondent in WSS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27"/>
          <c:w val="0.7602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AllRespondents!$C$250:$G$250</c:f>
              <c:strCache>
                <c:ptCount val="5"/>
                <c:pt idx="0">
                  <c:v>One year</c:v>
                </c:pt>
                <c:pt idx="1">
                  <c:v>2 to 5 years</c:v>
                </c:pt>
                <c:pt idx="2">
                  <c:v>5 to 7 years</c:v>
                </c:pt>
                <c:pt idx="3">
                  <c:v>7 to 10 years</c:v>
                </c:pt>
                <c:pt idx="4">
                  <c:v>More than 10 years</c:v>
                </c:pt>
              </c:strCache>
            </c:strRef>
          </c:cat>
          <c:val>
            <c:numRef>
              <c:f>MGRespondents!$C$251:$G$251</c:f>
              <c:numCache>
                <c:ptCount val="5"/>
                <c:pt idx="4">
                  <c:v>6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AllRespondents!$C$250:$G$250</c:f>
              <c:strCache>
                <c:ptCount val="5"/>
                <c:pt idx="0">
                  <c:v>One year</c:v>
                </c:pt>
                <c:pt idx="1">
                  <c:v>2 to 5 years</c:v>
                </c:pt>
                <c:pt idx="2">
                  <c:v>5 to 7 years</c:v>
                </c:pt>
                <c:pt idx="3">
                  <c:v>7 to 10 years</c:v>
                </c:pt>
                <c:pt idx="4">
                  <c:v>More than 10 years</c:v>
                </c:pt>
              </c:strCache>
            </c:strRef>
          </c:cat>
          <c:val>
            <c:numRef>
              <c:f>FGRespondents!$C$251:$G$251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21</c:v>
                </c:pt>
              </c:numCache>
            </c:numRef>
          </c:val>
        </c:ser>
        <c:overlap val="100"/>
        <c:axId val="28710249"/>
        <c:axId val="57065650"/>
      </c:barChart>
      <c:catAx>
        <c:axId val="287102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065650"/>
        <c:crosses val="autoZero"/>
        <c:auto val="1"/>
        <c:lblOffset val="100"/>
        <c:noMultiLvlLbl val="0"/>
      </c:catAx>
      <c:valAx>
        <c:axId val="57065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10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"/>
          <c:y val="0.374"/>
          <c:w val="0.13375"/>
          <c:h val="0.19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Q#3. WSS Fish Availability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AllRespondents!$C$46:$H$47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AllRespondents!$C$48:$H$48</c:f>
              <c:numCache>
                <c:ptCount val="6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AllRespondents!$C$46:$H$47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AllRespondents!$C$49:$H$49</c:f>
              <c:numCache>
                <c:ptCount val="6"/>
                <c:pt idx="0">
                  <c:v>7</c:v>
                </c:pt>
                <c:pt idx="1">
                  <c:v>4</c:v>
                </c:pt>
                <c:pt idx="2">
                  <c:v>9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AllRespondents!$C$46:$H$47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AllRespondents!$C$51:$H$51</c:f>
              <c:numCache>
                <c:ptCount val="6"/>
                <c:pt idx="0">
                  <c:v>1</c:v>
                </c:pt>
                <c:pt idx="2">
                  <c:v>8</c:v>
                </c:pt>
                <c:pt idx="5">
                  <c:v>11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4X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AllRespondents!$C$46:$H$47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AllRespondents!$C$52:$H$52</c:f>
              <c:numCache>
                <c:ptCount val="6"/>
                <c:pt idx="0">
                  <c:v>6</c:v>
                </c:pt>
                <c:pt idx="1">
                  <c:v>16</c:v>
                </c:pt>
                <c:pt idx="2">
                  <c:v>6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4X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AllRespondents!$C$46:$H$47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AllRespondents!$C$53:$H$53</c:f>
              <c:numCache>
                <c:ptCount val="6"/>
                <c:pt idx="0">
                  <c:v>2</c:v>
                </c:pt>
                <c:pt idx="1">
                  <c:v>10</c:v>
                </c:pt>
                <c:pt idx="2">
                  <c:v>13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4X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AllRespondents!$C$46:$H$47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AllRespondents!$C$54:$H$54</c:f>
              <c:numCache>
                <c:ptCount val="6"/>
                <c:pt idx="1">
                  <c:v>1</c:v>
                </c:pt>
                <c:pt idx="2">
                  <c:v>4</c:v>
                </c:pt>
                <c:pt idx="5">
                  <c:v>14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AllRespondents!$C$46:$H$47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AllRespondents!$C$55:$H$55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5">
                  <c:v>6</c:v>
                </c:pt>
              </c:numCache>
            </c:numRef>
          </c:val>
        </c:ser>
        <c:axId val="46251893"/>
        <c:axId val="13613854"/>
      </c:barChart>
      <c:catAx>
        <c:axId val="462518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3613854"/>
        <c:crosses val="autoZero"/>
        <c:auto val="1"/>
        <c:lblOffset val="100"/>
        <c:noMultiLvlLbl val="0"/>
      </c:catAx>
      <c:valAx>
        <c:axId val="1361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6251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102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Q#4. WSS Timing of the Fishery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AllRespondents!$C$60:$H$61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AllRespondents!$C$62:$H$62</c:f>
              <c:numCache>
                <c:ptCount val="6"/>
                <c:pt idx="1">
                  <c:v>2</c:v>
                </c:pt>
                <c:pt idx="2">
                  <c:v>16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AllRespondents!$C$60:$H$61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AllRespondents!$C$63:$H$63</c:f>
              <c:numCache>
                <c:ptCount val="6"/>
                <c:pt idx="0">
                  <c:v>3</c:v>
                </c:pt>
                <c:pt idx="2">
                  <c:v>12</c:v>
                </c:pt>
                <c:pt idx="3">
                  <c:v>3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AllRespondents!$C$60:$H$61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AllRespondents!$C$65:$H$65</c:f>
              <c:numCache>
                <c:ptCount val="6"/>
                <c:pt idx="0">
                  <c:v>1</c:v>
                </c:pt>
                <c:pt idx="2">
                  <c:v>7</c:v>
                </c:pt>
                <c:pt idx="5">
                  <c:v>10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4X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AllRespondents!$C$60:$H$61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AllRespondents!$C$66:$H$66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19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4X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AllRespondents!$C$60:$H$61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AllRespondents!$C$67:$H$67</c:f>
              <c:numCache>
                <c:ptCount val="6"/>
                <c:pt idx="0">
                  <c:v>1</c:v>
                </c:pt>
                <c:pt idx="2">
                  <c:v>16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4X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AllRespondents!$C$60:$H$61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AllRespondents!$C$68:$H$68</c:f>
              <c:numCache>
                <c:ptCount val="6"/>
                <c:pt idx="1">
                  <c:v>1</c:v>
                </c:pt>
                <c:pt idx="2">
                  <c:v>4</c:v>
                </c:pt>
                <c:pt idx="5">
                  <c:v>13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AllRespondents!$C$60:$H$61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AllRespondents!$C$69:$H$69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15</c:v>
                </c:pt>
                <c:pt idx="3">
                  <c:v>1</c:v>
                </c:pt>
                <c:pt idx="5">
                  <c:v>6</c:v>
                </c:pt>
              </c:numCache>
            </c:numRef>
          </c:val>
        </c:ser>
        <c:axId val="55415823"/>
        <c:axId val="28980360"/>
      </c:barChart>
      <c:catAx>
        <c:axId val="554158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8980360"/>
        <c:crosses val="autoZero"/>
        <c:auto val="1"/>
        <c:lblOffset val="100"/>
        <c:noMultiLvlLbl val="0"/>
      </c:catAx>
      <c:valAx>
        <c:axId val="28980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5415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247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Q#5. WSS Overall Fish Condition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AllRespondents!$C$72:$H$74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AllRespondents!$C$75:$H$75</c:f>
              <c:numCache>
                <c:ptCount val="6"/>
                <c:pt idx="0">
                  <c:v>3</c:v>
                </c:pt>
                <c:pt idx="1">
                  <c:v>9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AllRespondents!$C$72:$H$74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AllRespondents!$C$76:$H$76</c:f>
              <c:numCache>
                <c:ptCount val="6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AllRespondents!$C$72:$H$74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AllRespondents!$C$78:$H$78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5">
                  <c:v>11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4X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AllRespondents!$C$72:$H$74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AllRespondents!$C$79:$H$79</c:f>
              <c:numCache>
                <c:ptCount val="6"/>
                <c:pt idx="0">
                  <c:v>10</c:v>
                </c:pt>
                <c:pt idx="1">
                  <c:v>9</c:v>
                </c:pt>
                <c:pt idx="2">
                  <c:v>8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4X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AllRespondents!$C$72:$H$74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AllRespondents!$C$80:$H$80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17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4X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AllRespondents!$C$72:$H$74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AllRespondents!$C$81:$H$81</c:f>
              <c:numCache>
                <c:ptCount val="6"/>
                <c:pt idx="1">
                  <c:v>4</c:v>
                </c:pt>
                <c:pt idx="2">
                  <c:v>1</c:v>
                </c:pt>
                <c:pt idx="5">
                  <c:v>14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AllRespondents!$C$72:$H$74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AllRespondents!$C$82:$H$82</c:f>
              <c:numCache>
                <c:ptCount val="6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1</c:v>
                </c:pt>
                <c:pt idx="5">
                  <c:v>6</c:v>
                </c:pt>
              </c:numCache>
            </c:numRef>
          </c:val>
        </c:ser>
        <c:axId val="59496649"/>
        <c:axId val="65707794"/>
      </c:barChart>
      <c:catAx>
        <c:axId val="594966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5707794"/>
        <c:crosses val="autoZero"/>
        <c:auto val="1"/>
        <c:lblOffset val="100"/>
        <c:noMultiLvlLbl val="0"/>
      </c:catAx>
      <c:valAx>
        <c:axId val="65707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9496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102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Q#6. Overall Status of the WSS Ecosystem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7277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AllRespondents!$C$85:$G$86</c:f>
              <c:multiLvlStrCache>
                <c:ptCount val="5"/>
                <c:lvl>
                  <c:pt idx="0">
                    <c:v>Highly positive</c:v>
                  </c:pt>
                  <c:pt idx="1">
                    <c:v>Better than in recent years</c:v>
                  </c:pt>
                  <c:pt idx="2">
                    <c:v>Unchanged from recent years</c:v>
                  </c:pt>
                  <c:pt idx="3">
                    <c:v>Deteriorated compared to recent years</c:v>
                  </c:pt>
                  <c:pt idx="4">
                    <c:v>Highly negative</c:v>
                  </c:pt>
                </c:lvl>
              </c:multiLvlStrCache>
            </c:multiLvlStrRef>
          </c:cat>
          <c:val>
            <c:numRef>
              <c:f>MGRespondents!$C$87:$G$87</c:f>
              <c:numCache>
                <c:ptCount val="5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AllRespondents!$C$85:$G$86</c:f>
              <c:multiLvlStrCache>
                <c:ptCount val="5"/>
                <c:lvl>
                  <c:pt idx="0">
                    <c:v>Highly positive</c:v>
                  </c:pt>
                  <c:pt idx="1">
                    <c:v>Better than in recent years</c:v>
                  </c:pt>
                  <c:pt idx="2">
                    <c:v>Unchanged from recent years</c:v>
                  </c:pt>
                  <c:pt idx="3">
                    <c:v>Deteriorated compared to recent years</c:v>
                  </c:pt>
                  <c:pt idx="4">
                    <c:v>Highly negative</c:v>
                  </c:pt>
                </c:lvl>
              </c:multiLvlStrCache>
            </c:multiLvlStrRef>
          </c:cat>
          <c:val>
            <c:numRef>
              <c:f>FGRespondents!$C$87:$G$87</c:f>
              <c:numCache>
                <c:ptCount val="5"/>
                <c:pt idx="0">
                  <c:v>2</c:v>
                </c:pt>
                <c:pt idx="1">
                  <c:v>6</c:v>
                </c:pt>
                <c:pt idx="2">
                  <c:v>12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overlap val="100"/>
        <c:axId val="54499235"/>
        <c:axId val="20731068"/>
      </c:barChart>
      <c:catAx>
        <c:axId val="544992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731068"/>
        <c:crosses val="autoZero"/>
        <c:auto val="1"/>
        <c:lblOffset val="100"/>
        <c:noMultiLvlLbl val="0"/>
      </c:catAx>
      <c:valAx>
        <c:axId val="20731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499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39325"/>
          <c:w val="0.17775"/>
          <c:h val="0.17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Q#7. Presence of Groundfish Predators in WSS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76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AllRespondents!$C$93:$G$94</c:f>
              <c:multiLvlStrCache>
                <c:ptCount val="5"/>
                <c:lvl>
                  <c:pt idx="0">
                    <c:v>High abundance of predators</c:v>
                  </c:pt>
                  <c:pt idx="1">
                    <c:v>Increased predators  compared to recent years</c:v>
                  </c:pt>
                  <c:pt idx="2">
                    <c:v>Unchanged predators from recent years</c:v>
                  </c:pt>
                  <c:pt idx="3">
                    <c:v>Decreased evidence of predators compared to recent years</c:v>
                  </c:pt>
                  <c:pt idx="4">
                    <c:v>Relative absence of predators</c:v>
                  </c:pt>
                </c:lvl>
              </c:multiLvlStrCache>
            </c:multiLvlStrRef>
          </c:cat>
          <c:val>
            <c:numRef>
              <c:f>MGRespondents!$C$95:$G$95</c:f>
              <c:numCache>
                <c:ptCount val="5"/>
                <c:pt idx="1">
                  <c:v>2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AllRespondents!$C$93:$G$94</c:f>
              <c:multiLvlStrCache>
                <c:ptCount val="5"/>
                <c:lvl>
                  <c:pt idx="0">
                    <c:v>High abundance of predators</c:v>
                  </c:pt>
                  <c:pt idx="1">
                    <c:v>Increased predators  compared to recent years</c:v>
                  </c:pt>
                  <c:pt idx="2">
                    <c:v>Unchanged predators from recent years</c:v>
                  </c:pt>
                  <c:pt idx="3">
                    <c:v>Decreased evidence of predators compared to recent years</c:v>
                  </c:pt>
                  <c:pt idx="4">
                    <c:v>Relative absence of predators</c:v>
                  </c:pt>
                </c:lvl>
              </c:multiLvlStrCache>
            </c:multiLvlStrRef>
          </c:cat>
          <c:val>
            <c:numRef>
              <c:f>FGRespondents!$C$95:$G$95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9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overlap val="100"/>
        <c:axId val="52361885"/>
        <c:axId val="1494918"/>
      </c:barChart>
      <c:catAx>
        <c:axId val="523618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94918"/>
        <c:crosses val="autoZero"/>
        <c:auto val="1"/>
        <c:lblOffset val="100"/>
        <c:noMultiLvlLbl val="0"/>
      </c:catAx>
      <c:valAx>
        <c:axId val="1494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36188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295"/>
          <c:w val="0.13225"/>
          <c:h val="0.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Q#8. Presence of Groundfish Prey in WSS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27"/>
          <c:w val="0.7517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AllRespondents!$C$101:$G$102</c:f>
              <c:multiLvlStrCache>
                <c:ptCount val="5"/>
                <c:lvl>
                  <c:pt idx="0">
                    <c:v>High abundance of prey</c:v>
                  </c:pt>
                  <c:pt idx="1">
                    <c:v>Increased prey  compared to recent years</c:v>
                  </c:pt>
                  <c:pt idx="2">
                    <c:v>Unchanged prey from recent years</c:v>
                  </c:pt>
                  <c:pt idx="3">
                    <c:v>Decreased evidence of prey compared to recent years</c:v>
                  </c:pt>
                  <c:pt idx="4">
                    <c:v>Relative absence of prey</c:v>
                  </c:pt>
                </c:lvl>
              </c:multiLvlStrCache>
            </c:multiLvlStrRef>
          </c:cat>
          <c:val>
            <c:numRef>
              <c:f>MGRespondents!$C$103:$G$103</c:f>
              <c:numCache>
                <c:ptCount val="5"/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AllRespondents!$C$101:$G$102</c:f>
              <c:multiLvlStrCache>
                <c:ptCount val="5"/>
                <c:lvl>
                  <c:pt idx="0">
                    <c:v>High abundance of prey</c:v>
                  </c:pt>
                  <c:pt idx="1">
                    <c:v>Increased prey  compared to recent years</c:v>
                  </c:pt>
                  <c:pt idx="2">
                    <c:v>Unchanged prey from recent years</c:v>
                  </c:pt>
                  <c:pt idx="3">
                    <c:v>Decreased evidence of prey compared to recent years</c:v>
                  </c:pt>
                  <c:pt idx="4">
                    <c:v>Relative absence of prey</c:v>
                  </c:pt>
                </c:lvl>
              </c:multiLvlStrCache>
            </c:multiLvlStrRef>
          </c:cat>
          <c:val>
            <c:numRef>
              <c:f>FGRespondents!$C$103:$G$103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</c:ser>
        <c:overlap val="100"/>
        <c:axId val="13454263"/>
        <c:axId val="53979504"/>
      </c:barChart>
      <c:catAx>
        <c:axId val="134542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979504"/>
        <c:crosses val="autoZero"/>
        <c:auto val="1"/>
        <c:lblOffset val="100"/>
        <c:noMultiLvlLbl val="0"/>
      </c:catAx>
      <c:valAx>
        <c:axId val="53979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54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98"/>
          <c:w val="0.1565"/>
          <c:h val="0.17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Q#9. Age Distribution in the Catch in WSS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AllRespondents!$C$110:$H$112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AllRespondents!$C$113:$H$113</c:f>
              <c:numCache>
                <c:ptCount val="6"/>
                <c:pt idx="1">
                  <c:v>7</c:v>
                </c:pt>
                <c:pt idx="2">
                  <c:v>11</c:v>
                </c:pt>
                <c:pt idx="3">
                  <c:v>5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AllRespondents!$C$110:$H$112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AllRespondents!$C$114:$H$114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14</c:v>
                </c:pt>
                <c:pt idx="3">
                  <c:v>2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AllRespondents!$C$110:$H$112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AllRespondents!$C$116:$H$116</c:f>
              <c:numCache>
                <c:ptCount val="6"/>
                <c:pt idx="0">
                  <c:v>1</c:v>
                </c:pt>
                <c:pt idx="2">
                  <c:v>8</c:v>
                </c:pt>
                <c:pt idx="3">
                  <c:v>1</c:v>
                </c:pt>
                <c:pt idx="5">
                  <c:v>13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4X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AllRespondents!$C$110:$H$112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AllRespondents!$C$117:$H$117</c:f>
              <c:numCache>
                <c:ptCount val="6"/>
                <c:pt idx="0">
                  <c:v>2</c:v>
                </c:pt>
                <c:pt idx="1">
                  <c:v>6</c:v>
                </c:pt>
                <c:pt idx="2">
                  <c:v>12</c:v>
                </c:pt>
                <c:pt idx="3">
                  <c:v>9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4X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AllRespondents!$C$110:$H$112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AllRespondents!$C$118:$H$118</c:f>
              <c:numCache>
                <c:ptCount val="6"/>
                <c:pt idx="0">
                  <c:v>1</c:v>
                </c:pt>
                <c:pt idx="1">
                  <c:v>13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4X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AllRespondents!$C$110:$H$112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AllRespondents!$C$119:$H$119</c:f>
              <c:numCache>
                <c:ptCount val="6"/>
                <c:pt idx="1">
                  <c:v>5</c:v>
                </c:pt>
                <c:pt idx="5">
                  <c:v>17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AllRespondents!$C$110:$H$112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AllRespondents!$C$120:$H$120</c:f>
              <c:numCache>
                <c:ptCount val="6"/>
                <c:pt idx="0">
                  <c:v>1</c:v>
                </c:pt>
                <c:pt idx="1">
                  <c:v>3</c:v>
                </c:pt>
                <c:pt idx="2">
                  <c:v>12</c:v>
                </c:pt>
                <c:pt idx="3">
                  <c:v>4</c:v>
                </c:pt>
                <c:pt idx="5">
                  <c:v>6</c:v>
                </c:pt>
              </c:numCache>
            </c:numRef>
          </c:val>
        </c:ser>
        <c:axId val="16053489"/>
        <c:axId val="10263674"/>
      </c:barChart>
      <c:catAx>
        <c:axId val="160534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0263674"/>
        <c:crosses val="autoZero"/>
        <c:auto val="1"/>
        <c:lblOffset val="100"/>
        <c:noMultiLvlLbl val="0"/>
      </c:catAx>
      <c:valAx>
        <c:axId val="1026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6053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247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headerFooter>
    <oddHeader>&amp;A</oddHeader>
    <oddFooter>Page &amp;P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headerFooter>
    <oddHeader>&amp;A</oddHeader>
    <oddFooter>Page &amp;P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headerFooter>
    <oddHeader>&amp;A</oddHeader>
    <oddFooter>Page &amp;P</oddFoot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S%20Question%20results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Respondents"/>
      <sheetName val="AllPercents"/>
      <sheetName val="FGRespondents"/>
      <sheetName val="MGRespondents"/>
      <sheetName val="Q#1"/>
      <sheetName val="Q#2"/>
      <sheetName val="Q#3"/>
      <sheetName val="Q#4"/>
      <sheetName val="Q#5"/>
      <sheetName val="Q#6"/>
      <sheetName val="Q#7"/>
      <sheetName val="Q#8"/>
      <sheetName val="Q#9"/>
      <sheetName val="Q#10"/>
      <sheetName val="Q#11"/>
      <sheetName val="Q#12"/>
      <sheetName val="Q#13"/>
      <sheetName val="Q#14"/>
      <sheetName val="Q#15"/>
      <sheetName val="Q#16"/>
      <sheetName val="Q#17a"/>
      <sheetName val="Q#17b"/>
      <sheetName val="Q#18"/>
      <sheetName val="Q#19"/>
      <sheetName val="Q#20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0">
          <cell r="C90">
            <v>0</v>
          </cell>
          <cell r="D90">
            <v>0</v>
          </cell>
          <cell r="G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2"/>
  <sheetViews>
    <sheetView showGridLines="0" workbookViewId="0" topLeftCell="A61">
      <selection activeCell="J28" sqref="J28"/>
    </sheetView>
  </sheetViews>
  <sheetFormatPr defaultColWidth="9.140625" defaultRowHeight="12.75"/>
  <cols>
    <col min="2" max="2" width="23.421875" style="0" customWidth="1"/>
    <col min="3" max="3" width="12.28125" style="0" customWidth="1"/>
    <col min="4" max="4" width="13.7109375" style="0" customWidth="1"/>
    <col min="5" max="5" width="15.57421875" style="0" customWidth="1"/>
    <col min="6" max="6" width="15.8515625" style="0" customWidth="1"/>
    <col min="7" max="7" width="13.57421875" style="0" customWidth="1"/>
    <col min="8" max="8" width="13.8515625" style="0" customWidth="1"/>
    <col min="9" max="9" width="12.7109375" style="0" customWidth="1"/>
    <col min="10" max="10" width="12.57421875" style="0" customWidth="1"/>
    <col min="11" max="11" width="12.28125" style="0" customWidth="1"/>
    <col min="12" max="12" width="11.140625" style="0" customWidth="1"/>
    <col min="13" max="13" width="12.28125" style="0" customWidth="1"/>
    <col min="15" max="15" width="11.140625" style="0" customWidth="1"/>
    <col min="16" max="16" width="11.421875" style="0" customWidth="1"/>
  </cols>
  <sheetData>
    <row r="1" spans="1:7" ht="15.75">
      <c r="A1" s="16" t="s">
        <v>249</v>
      </c>
      <c r="B1" s="16"/>
      <c r="C1" s="16" t="s">
        <v>68</v>
      </c>
      <c r="D1" s="16"/>
      <c r="E1" s="16"/>
      <c r="G1" s="17" t="s">
        <v>284</v>
      </c>
    </row>
    <row r="2" spans="1:6" ht="15.75">
      <c r="A2" s="16"/>
      <c r="B2" s="16"/>
      <c r="C2" s="16"/>
      <c r="D2" s="16"/>
      <c r="E2" s="16"/>
      <c r="F2" s="17"/>
    </row>
    <row r="3" spans="1:6" ht="15.75">
      <c r="A3" s="16"/>
      <c r="B3" s="16" t="s">
        <v>69</v>
      </c>
      <c r="C3" s="16"/>
      <c r="D3" s="16"/>
      <c r="E3" s="16"/>
      <c r="F3" s="17"/>
    </row>
    <row r="4" spans="1:6" ht="15.75">
      <c r="A4" s="16"/>
      <c r="B4" s="16" t="s">
        <v>274</v>
      </c>
      <c r="C4" s="16"/>
      <c r="D4" s="16"/>
      <c r="E4" s="16"/>
      <c r="F4" s="17"/>
    </row>
    <row r="5" ht="12.75">
      <c r="F5" s="13"/>
    </row>
    <row r="6" spans="2:6" ht="18">
      <c r="B6" s="18" t="s">
        <v>73</v>
      </c>
      <c r="F6" s="13"/>
    </row>
    <row r="7" spans="2:6" ht="18">
      <c r="B7" s="18"/>
      <c r="F7" s="13"/>
    </row>
    <row r="8" spans="2:6" ht="12.75">
      <c r="B8" s="15" t="s">
        <v>248</v>
      </c>
      <c r="D8">
        <v>29</v>
      </c>
      <c r="F8" s="13"/>
    </row>
    <row r="9" ht="12.75">
      <c r="F9" s="13"/>
    </row>
    <row r="10" spans="2:6" ht="12.75">
      <c r="B10" t="s">
        <v>252</v>
      </c>
      <c r="F10" s="13"/>
    </row>
    <row r="11" spans="2:6" ht="12.75">
      <c r="B11" t="s">
        <v>74</v>
      </c>
      <c r="F11" s="13"/>
    </row>
    <row r="12" spans="2:6" ht="12.75">
      <c r="B12" t="s">
        <v>67</v>
      </c>
      <c r="F12" s="13"/>
    </row>
    <row r="13" spans="2:6" ht="12.75">
      <c r="B13" t="s">
        <v>75</v>
      </c>
      <c r="F13" s="13"/>
    </row>
    <row r="14" ht="12.75">
      <c r="F14" s="13"/>
    </row>
    <row r="15" spans="2:6" ht="12.75">
      <c r="B15" t="s">
        <v>306</v>
      </c>
      <c r="F15" s="13"/>
    </row>
    <row r="16" spans="2:6" ht="12.75">
      <c r="B16" s="19" t="s">
        <v>307</v>
      </c>
      <c r="F16" s="13"/>
    </row>
    <row r="19" spans="1:2" ht="12.75">
      <c r="A19" s="32" t="s">
        <v>40</v>
      </c>
      <c r="B19" s="5" t="s">
        <v>41</v>
      </c>
    </row>
    <row r="20" ht="12.75">
      <c r="B20" s="1"/>
    </row>
    <row r="21" spans="2:8" ht="38.25" customHeight="1">
      <c r="B21" s="21" t="s">
        <v>275</v>
      </c>
      <c r="C21" s="21" t="s">
        <v>0</v>
      </c>
      <c r="D21" s="21" t="s">
        <v>82</v>
      </c>
      <c r="E21" s="21" t="s">
        <v>83</v>
      </c>
      <c r="F21" s="21" t="s">
        <v>84</v>
      </c>
      <c r="G21" s="21" t="s">
        <v>1</v>
      </c>
      <c r="H21" s="21" t="s">
        <v>261</v>
      </c>
    </row>
    <row r="22" spans="2:9" ht="12.75">
      <c r="B22" s="4"/>
      <c r="C22" s="4"/>
      <c r="D22" s="4"/>
      <c r="E22" s="4"/>
      <c r="F22" s="4"/>
      <c r="G22" s="4"/>
      <c r="H22" s="4"/>
      <c r="I22" s="1" t="s">
        <v>80</v>
      </c>
    </row>
    <row r="23" spans="2:9" ht="12.75">
      <c r="B23" s="2"/>
      <c r="C23" s="2"/>
      <c r="D23" s="2"/>
      <c r="E23" s="2"/>
      <c r="F23" s="2"/>
      <c r="G23" s="2"/>
      <c r="H23" s="2"/>
      <c r="I23" s="1" t="s">
        <v>79</v>
      </c>
    </row>
    <row r="24" spans="2:9" ht="12.75">
      <c r="B24" s="2" t="s">
        <v>85</v>
      </c>
      <c r="C24" s="3"/>
      <c r="D24" s="3">
        <v>9</v>
      </c>
      <c r="E24" s="3">
        <v>10</v>
      </c>
      <c r="F24" s="3">
        <v>4</v>
      </c>
      <c r="G24" s="3">
        <v>3</v>
      </c>
      <c r="H24" s="3">
        <v>3</v>
      </c>
      <c r="I24" s="10">
        <f>SUM(C24:H24)</f>
        <v>29</v>
      </c>
    </row>
    <row r="25" spans="2:9" ht="12.75">
      <c r="B25" s="4" t="s">
        <v>86</v>
      </c>
      <c r="C25" s="21">
        <v>6</v>
      </c>
      <c r="D25" s="21">
        <v>4</v>
      </c>
      <c r="E25" s="21">
        <v>10</v>
      </c>
      <c r="F25" s="21"/>
      <c r="G25" s="21"/>
      <c r="H25" s="21">
        <v>6</v>
      </c>
      <c r="I25" s="10">
        <f>SUM(C25:H25)</f>
        <v>26</v>
      </c>
    </row>
    <row r="26" spans="2:9" ht="12.75">
      <c r="B26" s="2" t="s">
        <v>87</v>
      </c>
      <c r="C26" s="2"/>
      <c r="D26" s="2"/>
      <c r="E26" s="2"/>
      <c r="F26" s="2"/>
      <c r="G26" s="2"/>
      <c r="H26" s="2"/>
      <c r="I26" s="37"/>
    </row>
    <row r="27" spans="2:9" ht="12.75">
      <c r="B27" s="2" t="s">
        <v>88</v>
      </c>
      <c r="C27" s="3"/>
      <c r="D27" s="3">
        <v>6</v>
      </c>
      <c r="E27" s="3">
        <v>3</v>
      </c>
      <c r="F27" s="3"/>
      <c r="G27" s="3"/>
      <c r="H27" s="3">
        <v>12</v>
      </c>
      <c r="I27" s="10">
        <f>SUM(C27:H27)</f>
        <v>21</v>
      </c>
    </row>
    <row r="28" spans="2:9" ht="12.75">
      <c r="B28" s="2" t="s">
        <v>255</v>
      </c>
      <c r="C28" s="3">
        <v>2</v>
      </c>
      <c r="D28" s="3">
        <v>20</v>
      </c>
      <c r="E28" s="3">
        <v>5</v>
      </c>
      <c r="F28" s="3">
        <v>1</v>
      </c>
      <c r="G28" s="3"/>
      <c r="H28" s="3"/>
      <c r="I28" s="10">
        <f>SUM(C28:H28)</f>
        <v>28</v>
      </c>
    </row>
    <row r="29" spans="2:9" ht="12.75">
      <c r="B29" s="2" t="s">
        <v>256</v>
      </c>
      <c r="C29" s="3">
        <v>3</v>
      </c>
      <c r="D29" s="3">
        <v>11</v>
      </c>
      <c r="E29" s="3">
        <v>12</v>
      </c>
      <c r="F29" s="3">
        <v>1</v>
      </c>
      <c r="G29" s="3"/>
      <c r="H29" s="3"/>
      <c r="I29" s="10">
        <f>SUM(C29:H29)</f>
        <v>27</v>
      </c>
    </row>
    <row r="30" spans="2:9" ht="12.75">
      <c r="B30" s="2" t="s">
        <v>253</v>
      </c>
      <c r="C30" s="3"/>
      <c r="D30" s="3">
        <v>4</v>
      </c>
      <c r="E30" s="3">
        <v>2</v>
      </c>
      <c r="F30" s="3"/>
      <c r="G30" s="3"/>
      <c r="H30" s="3">
        <v>14</v>
      </c>
      <c r="I30" s="10">
        <f>SUM(C30:H30)</f>
        <v>20</v>
      </c>
    </row>
    <row r="31" spans="2:9" ht="12.75">
      <c r="B31" s="2" t="s">
        <v>254</v>
      </c>
      <c r="C31" s="3">
        <v>2</v>
      </c>
      <c r="D31" s="3">
        <v>5</v>
      </c>
      <c r="E31" s="3">
        <v>10</v>
      </c>
      <c r="F31" s="3">
        <v>5</v>
      </c>
      <c r="G31" s="3"/>
      <c r="H31" s="3">
        <v>6</v>
      </c>
      <c r="I31" s="10">
        <f>SUM(C31:H31)</f>
        <v>28</v>
      </c>
    </row>
    <row r="32" ht="12.75">
      <c r="B32" s="1"/>
    </row>
    <row r="33" ht="12.75">
      <c r="B33" s="1"/>
    </row>
    <row r="34" spans="2:9" ht="39" customHeight="1">
      <c r="B34" s="21" t="s">
        <v>276</v>
      </c>
      <c r="C34" s="22" t="s">
        <v>72</v>
      </c>
      <c r="D34" s="21" t="s">
        <v>89</v>
      </c>
      <c r="E34" s="21" t="s">
        <v>90</v>
      </c>
      <c r="F34" s="21" t="s">
        <v>91</v>
      </c>
      <c r="G34" s="21" t="s">
        <v>2</v>
      </c>
      <c r="H34" s="21" t="s">
        <v>261</v>
      </c>
      <c r="I34" s="1" t="s">
        <v>80</v>
      </c>
    </row>
    <row r="35" spans="2:9" ht="12.75">
      <c r="B35" s="2"/>
      <c r="C35" s="3"/>
      <c r="D35" s="2"/>
      <c r="E35" s="2"/>
      <c r="F35" s="2"/>
      <c r="G35" s="2"/>
      <c r="H35" s="2"/>
      <c r="I35" s="1" t="s">
        <v>79</v>
      </c>
    </row>
    <row r="36" spans="2:9" ht="12.75">
      <c r="B36" s="2" t="s">
        <v>85</v>
      </c>
      <c r="C36" s="3">
        <v>3</v>
      </c>
      <c r="D36" s="3">
        <v>5</v>
      </c>
      <c r="E36" s="3">
        <v>5</v>
      </c>
      <c r="F36" s="3">
        <v>8</v>
      </c>
      <c r="G36" s="3">
        <v>2</v>
      </c>
      <c r="H36" s="3">
        <v>5</v>
      </c>
      <c r="I36" s="10">
        <f>SUM(C36:H36)</f>
        <v>28</v>
      </c>
    </row>
    <row r="37" spans="2:9" ht="12.75">
      <c r="B37" s="4" t="s">
        <v>86</v>
      </c>
      <c r="C37" s="21">
        <v>4</v>
      </c>
      <c r="D37" s="21">
        <v>9</v>
      </c>
      <c r="E37" s="21">
        <v>7</v>
      </c>
      <c r="F37" s="21"/>
      <c r="G37" s="21"/>
      <c r="H37" s="21">
        <v>6</v>
      </c>
      <c r="I37" s="10">
        <f>SUM(C37:H37)</f>
        <v>26</v>
      </c>
    </row>
    <row r="38" spans="2:9" ht="12.75">
      <c r="B38" s="2" t="s">
        <v>87</v>
      </c>
      <c r="C38" s="2"/>
      <c r="D38" s="2"/>
      <c r="E38" s="2"/>
      <c r="F38" s="2"/>
      <c r="G38" s="2"/>
      <c r="H38" s="2"/>
      <c r="I38" s="37"/>
    </row>
    <row r="39" spans="2:9" ht="12.75">
      <c r="B39" s="2" t="s">
        <v>88</v>
      </c>
      <c r="C39" s="3"/>
      <c r="D39" s="3">
        <v>1</v>
      </c>
      <c r="E39" s="3">
        <v>8</v>
      </c>
      <c r="F39" s="3"/>
      <c r="G39" s="3"/>
      <c r="H39" s="3">
        <v>10</v>
      </c>
      <c r="I39" s="10">
        <f>SUM(C39:H39)</f>
        <v>19</v>
      </c>
    </row>
    <row r="40" spans="2:9" ht="12.75">
      <c r="B40" s="2" t="s">
        <v>255</v>
      </c>
      <c r="C40" s="3">
        <v>6</v>
      </c>
      <c r="D40" s="3">
        <v>14</v>
      </c>
      <c r="E40" s="3">
        <v>7</v>
      </c>
      <c r="F40" s="3">
        <v>1</v>
      </c>
      <c r="G40" s="3"/>
      <c r="H40" s="3"/>
      <c r="I40" s="10">
        <f>SUM(C40:H40)</f>
        <v>28</v>
      </c>
    </row>
    <row r="41" spans="2:9" ht="12.75">
      <c r="B41" s="2" t="s">
        <v>256</v>
      </c>
      <c r="C41" s="3">
        <v>3</v>
      </c>
      <c r="D41" s="3">
        <v>9</v>
      </c>
      <c r="E41" s="3">
        <v>14</v>
      </c>
      <c r="F41" s="3">
        <v>1</v>
      </c>
      <c r="G41" s="3"/>
      <c r="H41" s="3"/>
      <c r="I41" s="10">
        <f>SUM(C41:H41)</f>
        <v>27</v>
      </c>
    </row>
    <row r="42" spans="2:9" ht="12.75">
      <c r="B42" s="2" t="s">
        <v>253</v>
      </c>
      <c r="C42" s="3"/>
      <c r="D42" s="3"/>
      <c r="E42" s="3">
        <v>5</v>
      </c>
      <c r="F42" s="3"/>
      <c r="G42" s="3"/>
      <c r="H42" s="3">
        <v>14</v>
      </c>
      <c r="I42" s="10">
        <f>SUM(C42:H42)</f>
        <v>19</v>
      </c>
    </row>
    <row r="43" spans="2:9" ht="12.75">
      <c r="B43" s="2" t="s">
        <v>254</v>
      </c>
      <c r="C43" s="3">
        <v>1</v>
      </c>
      <c r="D43" s="3">
        <v>5</v>
      </c>
      <c r="E43" s="3">
        <v>6</v>
      </c>
      <c r="F43" s="3">
        <v>7</v>
      </c>
      <c r="G43" s="3"/>
      <c r="H43" s="3">
        <v>6</v>
      </c>
      <c r="I43" s="10">
        <f>SUM(C43:H43)</f>
        <v>25</v>
      </c>
    </row>
    <row r="44" ht="12.75">
      <c r="B44" s="1"/>
    </row>
    <row r="45" ht="12.75">
      <c r="B45" s="1"/>
    </row>
    <row r="46" spans="2:9" ht="37.5" customHeight="1">
      <c r="B46" s="21" t="s">
        <v>280</v>
      </c>
      <c r="C46" s="21" t="s">
        <v>92</v>
      </c>
      <c r="D46" s="21" t="s">
        <v>93</v>
      </c>
      <c r="E46" s="21" t="s">
        <v>90</v>
      </c>
      <c r="F46" s="21" t="s">
        <v>94</v>
      </c>
      <c r="G46" s="21" t="s">
        <v>95</v>
      </c>
      <c r="H46" s="21" t="s">
        <v>261</v>
      </c>
      <c r="I46" s="1" t="s">
        <v>80</v>
      </c>
    </row>
    <row r="47" spans="2:9" ht="12.75">
      <c r="B47" s="2"/>
      <c r="C47" s="2"/>
      <c r="D47" s="2"/>
      <c r="E47" s="2"/>
      <c r="F47" s="2"/>
      <c r="G47" s="2"/>
      <c r="H47" s="2"/>
      <c r="I47" s="1" t="s">
        <v>79</v>
      </c>
    </row>
    <row r="48" spans="2:9" ht="12.75">
      <c r="B48" s="2" t="s">
        <v>85</v>
      </c>
      <c r="C48" s="3">
        <v>1</v>
      </c>
      <c r="D48" s="3">
        <v>6</v>
      </c>
      <c r="E48" s="3">
        <v>6</v>
      </c>
      <c r="F48" s="3">
        <v>8</v>
      </c>
      <c r="G48" s="3">
        <v>2</v>
      </c>
      <c r="H48" s="3">
        <v>5</v>
      </c>
      <c r="I48" s="10">
        <f>SUM(C48:H48)</f>
        <v>28</v>
      </c>
    </row>
    <row r="49" spans="2:9" ht="12.75">
      <c r="B49" s="4" t="s">
        <v>86</v>
      </c>
      <c r="C49" s="21">
        <v>7</v>
      </c>
      <c r="D49" s="21">
        <v>4</v>
      </c>
      <c r="E49" s="21">
        <v>9</v>
      </c>
      <c r="F49" s="21"/>
      <c r="G49" s="21"/>
      <c r="H49" s="21">
        <v>6</v>
      </c>
      <c r="I49" s="10">
        <f>SUM(C49:H49)</f>
        <v>26</v>
      </c>
    </row>
    <row r="50" spans="2:9" ht="12.75">
      <c r="B50" s="2" t="s">
        <v>87</v>
      </c>
      <c r="C50" s="2"/>
      <c r="D50" s="2"/>
      <c r="E50" s="2"/>
      <c r="F50" s="2"/>
      <c r="G50" s="2"/>
      <c r="H50" s="2"/>
      <c r="I50" s="37"/>
    </row>
    <row r="51" spans="2:9" ht="12.75">
      <c r="B51" s="2" t="s">
        <v>88</v>
      </c>
      <c r="C51" s="3">
        <v>1</v>
      </c>
      <c r="D51" s="3"/>
      <c r="E51" s="3">
        <v>8</v>
      </c>
      <c r="F51" s="3"/>
      <c r="G51" s="3"/>
      <c r="H51" s="3">
        <v>11</v>
      </c>
      <c r="I51" s="10">
        <f>SUM(C51:H51)</f>
        <v>20</v>
      </c>
    </row>
    <row r="52" spans="2:9" ht="12.75">
      <c r="B52" s="2" t="s">
        <v>255</v>
      </c>
      <c r="C52" s="3">
        <v>6</v>
      </c>
      <c r="D52" s="3">
        <v>16</v>
      </c>
      <c r="E52" s="3">
        <v>6</v>
      </c>
      <c r="F52" s="3"/>
      <c r="G52" s="3"/>
      <c r="H52" s="3"/>
      <c r="I52" s="10">
        <f>SUM(C52:H52)</f>
        <v>28</v>
      </c>
    </row>
    <row r="53" spans="2:9" ht="12.75">
      <c r="B53" s="2" t="s">
        <v>256</v>
      </c>
      <c r="C53" s="3">
        <v>2</v>
      </c>
      <c r="D53" s="3">
        <v>10</v>
      </c>
      <c r="E53" s="3">
        <v>13</v>
      </c>
      <c r="F53" s="3">
        <v>1</v>
      </c>
      <c r="G53" s="3">
        <v>1</v>
      </c>
      <c r="H53" s="3"/>
      <c r="I53" s="10">
        <f>SUM(C53:H53)</f>
        <v>27</v>
      </c>
    </row>
    <row r="54" spans="2:9" ht="12.75">
      <c r="B54" s="2" t="s">
        <v>253</v>
      </c>
      <c r="C54" s="3"/>
      <c r="D54" s="3">
        <v>1</v>
      </c>
      <c r="E54" s="3">
        <v>4</v>
      </c>
      <c r="F54" s="3"/>
      <c r="G54" s="3"/>
      <c r="H54" s="3">
        <v>14</v>
      </c>
      <c r="I54" s="10">
        <f>SUM(C54:H54)</f>
        <v>19</v>
      </c>
    </row>
    <row r="55" spans="2:9" ht="12.75">
      <c r="B55" s="2" t="s">
        <v>254</v>
      </c>
      <c r="C55" s="3">
        <v>3</v>
      </c>
      <c r="D55" s="3">
        <v>3</v>
      </c>
      <c r="E55" s="3">
        <v>6</v>
      </c>
      <c r="F55" s="3">
        <v>7</v>
      </c>
      <c r="G55" s="3"/>
      <c r="H55" s="3">
        <v>6</v>
      </c>
      <c r="I55" s="10">
        <f>SUM(C55:H55)</f>
        <v>25</v>
      </c>
    </row>
    <row r="56" spans="2:8" ht="12.75">
      <c r="B56" s="28"/>
      <c r="C56" s="28"/>
      <c r="D56" s="28"/>
      <c r="E56" s="28"/>
      <c r="F56" s="28"/>
      <c r="G56" s="28"/>
      <c r="H56" s="28"/>
    </row>
    <row r="58" spans="1:2" ht="12.75">
      <c r="A58" s="32" t="s">
        <v>5</v>
      </c>
      <c r="B58" s="5" t="s">
        <v>277</v>
      </c>
    </row>
    <row r="59" ht="12.75">
      <c r="B59" s="1"/>
    </row>
    <row r="60" spans="2:9" ht="38.25" customHeight="1">
      <c r="B60" s="21" t="s">
        <v>39</v>
      </c>
      <c r="C60" s="21" t="s">
        <v>96</v>
      </c>
      <c r="D60" s="21" t="s">
        <v>97</v>
      </c>
      <c r="E60" s="21" t="s">
        <v>90</v>
      </c>
      <c r="F60" s="21" t="s">
        <v>98</v>
      </c>
      <c r="G60" s="21" t="s">
        <v>99</v>
      </c>
      <c r="H60" s="21" t="s">
        <v>261</v>
      </c>
      <c r="I60" s="1" t="s">
        <v>80</v>
      </c>
    </row>
    <row r="61" spans="2:9" ht="12.75">
      <c r="B61" s="2"/>
      <c r="C61" s="2"/>
      <c r="D61" s="2"/>
      <c r="E61" s="2"/>
      <c r="F61" s="2"/>
      <c r="G61" s="2"/>
      <c r="H61" s="2"/>
      <c r="I61" s="1" t="s">
        <v>79</v>
      </c>
    </row>
    <row r="62" spans="2:9" ht="12.75">
      <c r="B62" s="2" t="s">
        <v>85</v>
      </c>
      <c r="C62" s="3"/>
      <c r="D62" s="3">
        <v>2</v>
      </c>
      <c r="E62" s="3">
        <v>16</v>
      </c>
      <c r="F62" s="3">
        <v>3</v>
      </c>
      <c r="G62" s="3">
        <v>1</v>
      </c>
      <c r="H62" s="3">
        <v>4</v>
      </c>
      <c r="I62" s="10">
        <f>SUM(C62:H62)</f>
        <v>26</v>
      </c>
    </row>
    <row r="63" spans="2:9" ht="12.75">
      <c r="B63" s="4" t="s">
        <v>86</v>
      </c>
      <c r="C63" s="21">
        <v>3</v>
      </c>
      <c r="D63" s="21"/>
      <c r="E63" s="21">
        <v>12</v>
      </c>
      <c r="F63" s="21">
        <v>3</v>
      </c>
      <c r="G63" s="21"/>
      <c r="H63" s="21">
        <v>6</v>
      </c>
      <c r="I63" s="10">
        <f>SUM(C63:H63)</f>
        <v>24</v>
      </c>
    </row>
    <row r="64" spans="2:9" ht="12.75">
      <c r="B64" s="2" t="s">
        <v>87</v>
      </c>
      <c r="C64" s="2"/>
      <c r="D64" s="2"/>
      <c r="E64" s="2"/>
      <c r="F64" s="2"/>
      <c r="G64" s="2"/>
      <c r="H64" s="2"/>
      <c r="I64" s="37"/>
    </row>
    <row r="65" spans="2:9" ht="12.75">
      <c r="B65" s="2" t="s">
        <v>88</v>
      </c>
      <c r="C65" s="3">
        <v>1</v>
      </c>
      <c r="D65" s="3"/>
      <c r="E65" s="3">
        <v>7</v>
      </c>
      <c r="F65" s="3"/>
      <c r="G65" s="3"/>
      <c r="H65" s="3">
        <v>10</v>
      </c>
      <c r="I65" s="10">
        <f>SUM(C65:H65)</f>
        <v>18</v>
      </c>
    </row>
    <row r="66" spans="2:9" ht="12.75">
      <c r="B66" s="2" t="s">
        <v>255</v>
      </c>
      <c r="C66" s="3">
        <v>4</v>
      </c>
      <c r="D66" s="3">
        <v>2</v>
      </c>
      <c r="E66" s="3">
        <v>19</v>
      </c>
      <c r="F66" s="3">
        <v>1</v>
      </c>
      <c r="G66" s="3"/>
      <c r="H66" s="3"/>
      <c r="I66" s="10">
        <f>SUM(C66:H66)</f>
        <v>26</v>
      </c>
    </row>
    <row r="67" spans="2:9" ht="12.75">
      <c r="B67" s="2" t="s">
        <v>256</v>
      </c>
      <c r="C67" s="3">
        <v>1</v>
      </c>
      <c r="D67" s="3"/>
      <c r="E67" s="3">
        <v>16</v>
      </c>
      <c r="F67" s="3">
        <v>1</v>
      </c>
      <c r="G67" s="3">
        <v>1</v>
      </c>
      <c r="H67" s="3"/>
      <c r="I67" s="10">
        <f>SUM(C67:H67)</f>
        <v>19</v>
      </c>
    </row>
    <row r="68" spans="2:9" ht="12.75">
      <c r="B68" s="2" t="s">
        <v>253</v>
      </c>
      <c r="C68" s="3"/>
      <c r="D68" s="3">
        <v>1</v>
      </c>
      <c r="E68" s="3">
        <v>4</v>
      </c>
      <c r="F68" s="3"/>
      <c r="G68" s="3"/>
      <c r="H68" s="3">
        <v>13</v>
      </c>
      <c r="I68" s="10">
        <f>SUM(C68:H68)</f>
        <v>18</v>
      </c>
    </row>
    <row r="69" spans="2:9" ht="12.75">
      <c r="B69" s="2" t="s">
        <v>254</v>
      </c>
      <c r="C69" s="3">
        <v>1</v>
      </c>
      <c r="D69" s="3">
        <v>1</v>
      </c>
      <c r="E69" s="3">
        <v>15</v>
      </c>
      <c r="F69" s="3">
        <v>1</v>
      </c>
      <c r="G69" s="3"/>
      <c r="H69" s="3">
        <v>6</v>
      </c>
      <c r="I69" s="10">
        <f>SUM(C69:H69)</f>
        <v>24</v>
      </c>
    </row>
    <row r="70" ht="12.75">
      <c r="B70" s="1"/>
    </row>
    <row r="71" ht="12.75">
      <c r="B71" s="1"/>
    </row>
    <row r="72" spans="2:8" ht="39" customHeight="1">
      <c r="B72" s="21" t="s">
        <v>278</v>
      </c>
      <c r="C72" s="21" t="s">
        <v>3</v>
      </c>
      <c r="D72" s="21" t="s">
        <v>100</v>
      </c>
      <c r="E72" s="21" t="s">
        <v>101</v>
      </c>
      <c r="F72" s="21" t="s">
        <v>102</v>
      </c>
      <c r="G72" s="21" t="s">
        <v>4</v>
      </c>
      <c r="H72" s="21" t="s">
        <v>260</v>
      </c>
    </row>
    <row r="73" spans="2:9" ht="12.75">
      <c r="B73" s="4"/>
      <c r="C73" s="4"/>
      <c r="D73" s="4"/>
      <c r="E73" s="4"/>
      <c r="F73" s="4"/>
      <c r="G73" s="4"/>
      <c r="H73" s="4"/>
      <c r="I73" s="1" t="s">
        <v>80</v>
      </c>
    </row>
    <row r="74" spans="2:9" ht="12.75">
      <c r="B74" s="2"/>
      <c r="C74" s="2"/>
      <c r="D74" s="2"/>
      <c r="E74" s="2"/>
      <c r="F74" s="2"/>
      <c r="G74" s="2"/>
      <c r="H74" s="2"/>
      <c r="I74" s="1" t="s">
        <v>79</v>
      </c>
    </row>
    <row r="75" spans="2:9" ht="12.75">
      <c r="B75" s="2" t="s">
        <v>85</v>
      </c>
      <c r="C75" s="3">
        <v>3</v>
      </c>
      <c r="D75" s="3">
        <v>9</v>
      </c>
      <c r="E75" s="3">
        <v>8</v>
      </c>
      <c r="F75" s="3"/>
      <c r="G75" s="3"/>
      <c r="H75" s="3"/>
      <c r="I75" s="10">
        <f>SUM(C75:H75)</f>
        <v>20</v>
      </c>
    </row>
    <row r="76" spans="2:9" ht="12.75">
      <c r="B76" s="4" t="s">
        <v>86</v>
      </c>
      <c r="C76" s="21">
        <v>5</v>
      </c>
      <c r="D76" s="21">
        <v>9</v>
      </c>
      <c r="E76" s="21">
        <v>5</v>
      </c>
      <c r="F76" s="21"/>
      <c r="G76" s="21"/>
      <c r="H76" s="21">
        <v>6</v>
      </c>
      <c r="I76" s="10">
        <f>SUM(C76:H76)</f>
        <v>25</v>
      </c>
    </row>
    <row r="77" spans="2:9" ht="12.75">
      <c r="B77" s="2" t="s">
        <v>87</v>
      </c>
      <c r="C77" s="2"/>
      <c r="D77" s="2"/>
      <c r="E77" s="2"/>
      <c r="F77" s="2"/>
      <c r="G77" s="2"/>
      <c r="H77" s="2"/>
      <c r="I77" s="37"/>
    </row>
    <row r="78" spans="2:9" ht="12.75">
      <c r="B78" s="2" t="s">
        <v>88</v>
      </c>
      <c r="C78" s="3">
        <v>2</v>
      </c>
      <c r="D78" s="3">
        <v>4</v>
      </c>
      <c r="E78" s="3">
        <v>2</v>
      </c>
      <c r="F78" s="3"/>
      <c r="G78" s="3"/>
      <c r="H78" s="3">
        <v>11</v>
      </c>
      <c r="I78" s="10">
        <f>SUM(C78:H78)</f>
        <v>19</v>
      </c>
    </row>
    <row r="79" spans="2:9" ht="12.75">
      <c r="B79" s="2" t="s">
        <v>255</v>
      </c>
      <c r="C79" s="3">
        <v>10</v>
      </c>
      <c r="D79" s="3">
        <v>9</v>
      </c>
      <c r="E79" s="3">
        <v>8</v>
      </c>
      <c r="F79" s="3"/>
      <c r="G79" s="3"/>
      <c r="H79" s="3"/>
      <c r="I79" s="10">
        <f>SUM(C79:H79)</f>
        <v>27</v>
      </c>
    </row>
    <row r="80" spans="2:9" ht="12.75">
      <c r="B80" s="2" t="s">
        <v>256</v>
      </c>
      <c r="C80" s="3">
        <v>3</v>
      </c>
      <c r="D80" s="3">
        <v>6</v>
      </c>
      <c r="E80" s="3">
        <v>17</v>
      </c>
      <c r="F80" s="3"/>
      <c r="G80" s="3"/>
      <c r="H80" s="3"/>
      <c r="I80" s="10">
        <f>SUM(C80:H80)</f>
        <v>26</v>
      </c>
    </row>
    <row r="81" spans="2:9" ht="12.75">
      <c r="B81" s="2" t="s">
        <v>253</v>
      </c>
      <c r="C81" s="3"/>
      <c r="D81" s="3">
        <v>4</v>
      </c>
      <c r="E81" s="3">
        <v>1</v>
      </c>
      <c r="F81" s="3"/>
      <c r="G81" s="3"/>
      <c r="H81" s="3">
        <v>14</v>
      </c>
      <c r="I81" s="10">
        <f>SUM(C81:H81)</f>
        <v>19</v>
      </c>
    </row>
    <row r="82" spans="2:9" ht="12.75">
      <c r="B82" s="2" t="s">
        <v>254</v>
      </c>
      <c r="C82" s="3">
        <v>4</v>
      </c>
      <c r="D82" s="3">
        <v>5</v>
      </c>
      <c r="E82" s="3">
        <v>8</v>
      </c>
      <c r="F82" s="3">
        <v>1</v>
      </c>
      <c r="G82" s="3"/>
      <c r="H82" s="3">
        <v>6</v>
      </c>
      <c r="I82" s="10">
        <f>SUM(C82:H82)</f>
        <v>24</v>
      </c>
    </row>
    <row r="83" ht="12.75">
      <c r="B83" s="23" t="s">
        <v>103</v>
      </c>
    </row>
    <row r="84" ht="12.75">
      <c r="B84" s="6"/>
    </row>
    <row r="85" spans="2:8" ht="39" customHeight="1">
      <c r="B85" s="21" t="s">
        <v>279</v>
      </c>
      <c r="C85" s="21" t="s">
        <v>6</v>
      </c>
      <c r="D85" s="21" t="s">
        <v>104</v>
      </c>
      <c r="E85" s="21" t="s">
        <v>90</v>
      </c>
      <c r="F85" s="21" t="s">
        <v>105</v>
      </c>
      <c r="G85" s="21" t="s">
        <v>7</v>
      </c>
      <c r="H85" s="1" t="s">
        <v>80</v>
      </c>
    </row>
    <row r="86" spans="2:8" ht="12.75">
      <c r="B86" s="2"/>
      <c r="C86" s="2"/>
      <c r="D86" s="2"/>
      <c r="E86" s="2"/>
      <c r="F86" s="2"/>
      <c r="G86" s="2"/>
      <c r="H86" s="1" t="s">
        <v>79</v>
      </c>
    </row>
    <row r="87" spans="2:8" ht="25.5">
      <c r="B87" s="2" t="s">
        <v>251</v>
      </c>
      <c r="C87" s="3">
        <v>3</v>
      </c>
      <c r="D87" s="3">
        <v>7</v>
      </c>
      <c r="E87" s="3">
        <v>12</v>
      </c>
      <c r="F87" s="3">
        <v>4</v>
      </c>
      <c r="G87" s="3">
        <v>0</v>
      </c>
      <c r="H87" s="10">
        <f>SUM(C87:G87)</f>
        <v>26</v>
      </c>
    </row>
    <row r="88" ht="12.75">
      <c r="B88" s="1"/>
    </row>
    <row r="89" spans="2:14" ht="12.75">
      <c r="B89" s="29" t="s">
        <v>51</v>
      </c>
      <c r="C89" s="11" t="s">
        <v>54</v>
      </c>
      <c r="D89" s="11" t="s">
        <v>45</v>
      </c>
      <c r="E89" s="11" t="s">
        <v>285</v>
      </c>
      <c r="F89" s="11" t="s">
        <v>286</v>
      </c>
      <c r="G89" s="11" t="s">
        <v>46</v>
      </c>
      <c r="H89" s="12" t="s">
        <v>47</v>
      </c>
      <c r="I89" s="12" t="s">
        <v>48</v>
      </c>
      <c r="J89" s="12" t="s">
        <v>55</v>
      </c>
      <c r="K89" s="12" t="s">
        <v>52</v>
      </c>
      <c r="L89" s="12" t="s">
        <v>258</v>
      </c>
      <c r="M89" s="12" t="s">
        <v>287</v>
      </c>
      <c r="N89" s="12" t="s">
        <v>288</v>
      </c>
    </row>
    <row r="90" spans="2:14" ht="12.75">
      <c r="B90" s="30" t="s">
        <v>44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60">
        <v>0</v>
      </c>
      <c r="N90" s="61">
        <v>0</v>
      </c>
    </row>
    <row r="91" ht="12.75">
      <c r="B91" s="1"/>
    </row>
    <row r="92" ht="12.75">
      <c r="B92" s="1"/>
    </row>
    <row r="93" spans="2:8" ht="38.25" customHeight="1">
      <c r="B93" s="21" t="s">
        <v>42</v>
      </c>
      <c r="C93" s="21" t="s">
        <v>8</v>
      </c>
      <c r="D93" s="21" t="s">
        <v>106</v>
      </c>
      <c r="E93" s="21" t="s">
        <v>107</v>
      </c>
      <c r="F93" s="21" t="s">
        <v>108</v>
      </c>
      <c r="G93" s="21" t="s">
        <v>9</v>
      </c>
      <c r="H93" s="1" t="s">
        <v>80</v>
      </c>
    </row>
    <row r="94" spans="2:8" ht="12.75">
      <c r="B94" s="2"/>
      <c r="C94" s="2"/>
      <c r="D94" s="2"/>
      <c r="E94" s="2"/>
      <c r="F94" s="2"/>
      <c r="G94" s="2"/>
      <c r="H94" s="1" t="s">
        <v>79</v>
      </c>
    </row>
    <row r="95" spans="2:8" ht="12.75">
      <c r="B95" s="2" t="s">
        <v>10</v>
      </c>
      <c r="C95" s="3">
        <v>4</v>
      </c>
      <c r="D95" s="3">
        <v>6</v>
      </c>
      <c r="E95" s="3">
        <v>9</v>
      </c>
      <c r="F95" s="3">
        <v>5</v>
      </c>
      <c r="G95" s="3">
        <v>0</v>
      </c>
      <c r="H95" s="10">
        <f>SUM(C95:G95)</f>
        <v>24</v>
      </c>
    </row>
    <row r="96" ht="12.75">
      <c r="B96" s="1"/>
    </row>
    <row r="97" spans="2:9" ht="12.75">
      <c r="B97" s="29" t="s">
        <v>50</v>
      </c>
      <c r="C97" s="11" t="s">
        <v>46</v>
      </c>
      <c r="D97" s="12" t="s">
        <v>47</v>
      </c>
      <c r="E97" s="12" t="s">
        <v>52</v>
      </c>
      <c r="F97" s="12" t="s">
        <v>53</v>
      </c>
      <c r="G97" s="12" t="s">
        <v>45</v>
      </c>
      <c r="H97" s="12" t="s">
        <v>289</v>
      </c>
      <c r="I97" s="51"/>
    </row>
    <row r="98" spans="2:9" ht="12.75">
      <c r="B98" s="30" t="s">
        <v>44</v>
      </c>
      <c r="C98" s="3"/>
      <c r="D98" s="3"/>
      <c r="E98" s="3"/>
      <c r="F98" s="3"/>
      <c r="G98" s="3"/>
      <c r="H98" s="11"/>
      <c r="I98" s="9"/>
    </row>
    <row r="99" ht="12.75">
      <c r="B99" s="1"/>
    </row>
    <row r="100" ht="12.75">
      <c r="B100" s="6"/>
    </row>
    <row r="101" spans="2:8" ht="38.25" customHeight="1">
      <c r="B101" s="21" t="s">
        <v>43</v>
      </c>
      <c r="C101" s="21" t="s">
        <v>11</v>
      </c>
      <c r="D101" s="21" t="s">
        <v>109</v>
      </c>
      <c r="E101" s="21" t="s">
        <v>110</v>
      </c>
      <c r="F101" s="21" t="s">
        <v>111</v>
      </c>
      <c r="G101" s="21" t="s">
        <v>12</v>
      </c>
      <c r="H101" s="1" t="s">
        <v>80</v>
      </c>
    </row>
    <row r="102" spans="2:8" ht="12.75">
      <c r="B102" s="2"/>
      <c r="C102" s="2"/>
      <c r="D102" s="2"/>
      <c r="E102" s="2"/>
      <c r="F102" s="2"/>
      <c r="G102" s="2"/>
      <c r="H102" s="1" t="s">
        <v>79</v>
      </c>
    </row>
    <row r="103" spans="2:8" ht="12.75">
      <c r="B103" s="2" t="s">
        <v>13</v>
      </c>
      <c r="C103" s="3">
        <v>1</v>
      </c>
      <c r="D103" s="3">
        <v>11</v>
      </c>
      <c r="E103" s="3">
        <v>9</v>
      </c>
      <c r="F103" s="3">
        <v>7</v>
      </c>
      <c r="G103" s="3">
        <v>3</v>
      </c>
      <c r="H103" s="10">
        <f>SUM(C103:G103)</f>
        <v>31</v>
      </c>
    </row>
    <row r="104" ht="12.75">
      <c r="B104" s="1"/>
    </row>
    <row r="105" spans="2:10" ht="12.75">
      <c r="B105" s="29" t="s">
        <v>49</v>
      </c>
      <c r="C105" s="11" t="s">
        <v>54</v>
      </c>
      <c r="D105" s="11" t="s">
        <v>55</v>
      </c>
      <c r="E105" s="11" t="s">
        <v>56</v>
      </c>
      <c r="F105" s="11" t="s">
        <v>290</v>
      </c>
      <c r="G105" s="11" t="s">
        <v>48</v>
      </c>
      <c r="H105" s="11" t="s">
        <v>58</v>
      </c>
      <c r="I105" s="11" t="s">
        <v>64</v>
      </c>
      <c r="J105" s="11" t="s">
        <v>291</v>
      </c>
    </row>
    <row r="106" spans="2:10" ht="12.75">
      <c r="B106" s="30" t="s">
        <v>44</v>
      </c>
      <c r="C106" s="3"/>
      <c r="D106" s="3"/>
      <c r="E106" s="3"/>
      <c r="F106" s="3"/>
      <c r="G106" s="3"/>
      <c r="H106" s="3"/>
      <c r="I106" s="11"/>
      <c r="J106" s="11"/>
    </row>
    <row r="107" ht="12.75">
      <c r="B107" s="5"/>
    </row>
    <row r="108" ht="12.75">
      <c r="B108" s="1"/>
    </row>
    <row r="109" ht="12.75">
      <c r="B109" s="6"/>
    </row>
    <row r="110" spans="2:8" ht="26.25" customHeight="1">
      <c r="B110" s="21" t="s">
        <v>281</v>
      </c>
      <c r="C110" s="21" t="s">
        <v>112</v>
      </c>
      <c r="D110" s="21" t="s">
        <v>14</v>
      </c>
      <c r="E110" s="21" t="s">
        <v>15</v>
      </c>
      <c r="F110" s="21" t="s">
        <v>16</v>
      </c>
      <c r="G110" s="21" t="s">
        <v>113</v>
      </c>
      <c r="H110" s="21" t="s">
        <v>260</v>
      </c>
    </row>
    <row r="111" spans="2:9" ht="12.75">
      <c r="B111" s="4"/>
      <c r="C111" s="4"/>
      <c r="D111" s="4"/>
      <c r="E111" s="4"/>
      <c r="F111" s="4"/>
      <c r="G111" s="4"/>
      <c r="H111" s="4"/>
      <c r="I111" s="1" t="s">
        <v>80</v>
      </c>
    </row>
    <row r="112" spans="2:9" ht="12.75">
      <c r="B112" s="2"/>
      <c r="C112" s="2"/>
      <c r="D112" s="2"/>
      <c r="E112" s="2"/>
      <c r="F112" s="2"/>
      <c r="G112" s="2"/>
      <c r="H112" s="2"/>
      <c r="I112" s="1" t="s">
        <v>79</v>
      </c>
    </row>
    <row r="113" spans="2:9" ht="12.75">
      <c r="B113" s="2" t="s">
        <v>85</v>
      </c>
      <c r="C113" s="3"/>
      <c r="D113" s="3">
        <v>7</v>
      </c>
      <c r="E113" s="3">
        <v>11</v>
      </c>
      <c r="F113" s="3">
        <v>5</v>
      </c>
      <c r="G113" s="3">
        <v>1</v>
      </c>
      <c r="H113" s="3">
        <v>5</v>
      </c>
      <c r="I113" s="10">
        <f>SUM(C113:H113)</f>
        <v>29</v>
      </c>
    </row>
    <row r="114" spans="2:9" ht="12.75">
      <c r="B114" s="4" t="s">
        <v>86</v>
      </c>
      <c r="C114" s="21">
        <v>3</v>
      </c>
      <c r="D114" s="21">
        <v>2</v>
      </c>
      <c r="E114" s="21">
        <v>14</v>
      </c>
      <c r="F114" s="21">
        <v>2</v>
      </c>
      <c r="G114" s="21"/>
      <c r="H114" s="21">
        <v>6</v>
      </c>
      <c r="I114" s="10">
        <f>SUM(C114:H114)</f>
        <v>27</v>
      </c>
    </row>
    <row r="115" spans="2:9" ht="12.75">
      <c r="B115" s="2" t="s">
        <v>87</v>
      </c>
      <c r="C115" s="2"/>
      <c r="D115" s="2"/>
      <c r="E115" s="2"/>
      <c r="F115" s="2"/>
      <c r="G115" s="2"/>
      <c r="H115" s="2"/>
      <c r="I115" s="37"/>
    </row>
    <row r="116" spans="2:9" ht="12.75">
      <c r="B116" s="2" t="s">
        <v>88</v>
      </c>
      <c r="C116" s="3">
        <v>1</v>
      </c>
      <c r="D116" s="3"/>
      <c r="E116" s="3">
        <v>8</v>
      </c>
      <c r="F116" s="3">
        <v>1</v>
      </c>
      <c r="G116" s="3"/>
      <c r="H116" s="3">
        <v>13</v>
      </c>
      <c r="I116" s="10">
        <f>SUM(C116:H116)</f>
        <v>23</v>
      </c>
    </row>
    <row r="117" spans="2:9" ht="12.75">
      <c r="B117" s="2" t="s">
        <v>255</v>
      </c>
      <c r="C117" s="3">
        <v>2</v>
      </c>
      <c r="D117" s="3">
        <v>6</v>
      </c>
      <c r="E117" s="3">
        <v>12</v>
      </c>
      <c r="F117" s="3">
        <v>9</v>
      </c>
      <c r="G117" s="3"/>
      <c r="H117" s="3"/>
      <c r="I117" s="10">
        <f>SUM(C117:H117)</f>
        <v>29</v>
      </c>
    </row>
    <row r="118" spans="2:9" ht="12.75">
      <c r="B118" s="2" t="s">
        <v>256</v>
      </c>
      <c r="C118" s="3">
        <v>1</v>
      </c>
      <c r="D118" s="3">
        <v>13</v>
      </c>
      <c r="E118" s="3">
        <v>12</v>
      </c>
      <c r="F118" s="3">
        <v>3</v>
      </c>
      <c r="G118" s="3"/>
      <c r="H118" s="3"/>
      <c r="I118" s="10">
        <f>SUM(C118:H118)</f>
        <v>29</v>
      </c>
    </row>
    <row r="119" spans="2:9" ht="12.75">
      <c r="B119" s="2" t="s">
        <v>253</v>
      </c>
      <c r="C119" s="3"/>
      <c r="D119" s="3">
        <v>5</v>
      </c>
      <c r="E119" s="3"/>
      <c r="F119" s="3"/>
      <c r="G119" s="3"/>
      <c r="H119" s="3">
        <v>17</v>
      </c>
      <c r="I119" s="10">
        <f>SUM(C119:H119)</f>
        <v>22</v>
      </c>
    </row>
    <row r="120" spans="2:9" ht="12.75">
      <c r="B120" s="2" t="s">
        <v>254</v>
      </c>
      <c r="C120" s="3">
        <v>1</v>
      </c>
      <c r="D120" s="3">
        <v>3</v>
      </c>
      <c r="E120" s="3">
        <v>12</v>
      </c>
      <c r="F120" s="3">
        <v>4</v>
      </c>
      <c r="G120" s="3"/>
      <c r="H120" s="3">
        <v>6</v>
      </c>
      <c r="I120" s="10">
        <f>SUM(C120:H120)</f>
        <v>26</v>
      </c>
    </row>
    <row r="121" ht="12.75">
      <c r="B121" s="1"/>
    </row>
    <row r="122" ht="12.75">
      <c r="B122" s="6"/>
    </row>
    <row r="123" spans="2:8" ht="26.25" customHeight="1">
      <c r="B123" s="21" t="s">
        <v>200</v>
      </c>
      <c r="C123" s="22" t="s">
        <v>241</v>
      </c>
      <c r="D123" s="21" t="s">
        <v>17</v>
      </c>
      <c r="E123" s="21" t="s">
        <v>18</v>
      </c>
      <c r="F123" s="21" t="s">
        <v>19</v>
      </c>
      <c r="G123" s="21" t="s">
        <v>20</v>
      </c>
      <c r="H123" s="1" t="s">
        <v>80</v>
      </c>
    </row>
    <row r="124" spans="2:8" ht="12.75">
      <c r="B124" s="2"/>
      <c r="C124" s="3"/>
      <c r="D124" s="2"/>
      <c r="E124" s="2"/>
      <c r="F124" s="2"/>
      <c r="G124" s="2"/>
      <c r="H124" s="1" t="s">
        <v>79</v>
      </c>
    </row>
    <row r="125" spans="2:8" ht="25.5">
      <c r="B125" s="2" t="s">
        <v>21</v>
      </c>
      <c r="C125" s="3">
        <v>10</v>
      </c>
      <c r="D125" s="3">
        <v>12</v>
      </c>
      <c r="E125" s="3">
        <v>6</v>
      </c>
      <c r="F125" s="3">
        <v>1</v>
      </c>
      <c r="G125" s="3">
        <v>0</v>
      </c>
      <c r="H125" s="10">
        <f>SUM(C125:G125)</f>
        <v>29</v>
      </c>
    </row>
    <row r="126" ht="12.75">
      <c r="B126" s="1"/>
    </row>
    <row r="127" spans="2:9" ht="12.75">
      <c r="B127" s="29" t="s">
        <v>59</v>
      </c>
      <c r="C127" s="11" t="s">
        <v>201</v>
      </c>
      <c r="D127" s="11" t="s">
        <v>61</v>
      </c>
      <c r="E127" s="11" t="s">
        <v>62</v>
      </c>
      <c r="F127" s="11" t="s">
        <v>63</v>
      </c>
      <c r="G127" s="11" t="s">
        <v>292</v>
      </c>
      <c r="H127" s="11" t="s">
        <v>293</v>
      </c>
      <c r="I127" s="11" t="s">
        <v>294</v>
      </c>
    </row>
    <row r="128" spans="2:9" ht="12.75">
      <c r="B128" s="30" t="s">
        <v>60</v>
      </c>
      <c r="C128" s="3"/>
      <c r="D128" s="3"/>
      <c r="E128" s="3"/>
      <c r="F128" s="3"/>
      <c r="G128" s="3"/>
      <c r="H128" s="11"/>
      <c r="I128" s="11"/>
    </row>
    <row r="129" ht="12.75">
      <c r="B129" s="1"/>
    </row>
    <row r="130" ht="12.75">
      <c r="B130" s="1"/>
    </row>
    <row r="131" ht="12.75">
      <c r="B131" s="6"/>
    </row>
    <row r="132" spans="2:8" ht="26.25" customHeight="1">
      <c r="B132" s="21" t="s">
        <v>205</v>
      </c>
      <c r="C132" s="22" t="s">
        <v>242</v>
      </c>
      <c r="D132" s="21" t="s">
        <v>118</v>
      </c>
      <c r="E132" s="21" t="s">
        <v>18</v>
      </c>
      <c r="F132" s="21" t="s">
        <v>119</v>
      </c>
      <c r="G132" s="21" t="s">
        <v>120</v>
      </c>
      <c r="H132" s="1" t="s">
        <v>80</v>
      </c>
    </row>
    <row r="133" spans="2:8" ht="12.75">
      <c r="B133" s="2" t="s">
        <v>116</v>
      </c>
      <c r="C133" s="3"/>
      <c r="D133" s="2"/>
      <c r="E133" s="2"/>
      <c r="F133" s="2"/>
      <c r="G133" s="2"/>
      <c r="H133" s="1" t="s">
        <v>79</v>
      </c>
    </row>
    <row r="134" spans="2:8" ht="12.75">
      <c r="B134" s="2" t="s">
        <v>121</v>
      </c>
      <c r="C134" s="3">
        <v>5</v>
      </c>
      <c r="D134" s="3">
        <v>5</v>
      </c>
      <c r="E134" s="3">
        <v>5</v>
      </c>
      <c r="F134" s="3">
        <v>3</v>
      </c>
      <c r="G134" s="3">
        <v>9</v>
      </c>
      <c r="H134" s="10">
        <f>SUM(C134:G134)</f>
        <v>27</v>
      </c>
    </row>
    <row r="135" spans="2:8" ht="12.75">
      <c r="B135" s="2" t="s">
        <v>122</v>
      </c>
      <c r="C135" s="3">
        <v>8</v>
      </c>
      <c r="D135" s="3">
        <v>7</v>
      </c>
      <c r="E135" s="3">
        <v>6</v>
      </c>
      <c r="F135" s="3">
        <v>3</v>
      </c>
      <c r="G135" s="3">
        <v>5</v>
      </c>
      <c r="H135" s="10">
        <f>SUM(C135:G135)</f>
        <v>29</v>
      </c>
    </row>
    <row r="136" spans="2:8" ht="12.75">
      <c r="B136" s="2" t="s">
        <v>123</v>
      </c>
      <c r="C136" s="3">
        <v>4</v>
      </c>
      <c r="D136" s="3">
        <v>4</v>
      </c>
      <c r="E136" s="3">
        <v>12</v>
      </c>
      <c r="F136" s="3">
        <v>1</v>
      </c>
      <c r="G136" s="3">
        <v>6</v>
      </c>
      <c r="H136" s="10">
        <f>SUM(C136:G136)</f>
        <v>27</v>
      </c>
    </row>
    <row r="137" ht="12.75">
      <c r="B137" s="1"/>
    </row>
    <row r="138" spans="2:7" ht="12.75">
      <c r="B138" s="29" t="s">
        <v>203</v>
      </c>
      <c r="C138" s="11" t="s">
        <v>229</v>
      </c>
      <c r="D138" s="11" t="s">
        <v>230</v>
      </c>
      <c r="E138" s="11" t="s">
        <v>227</v>
      </c>
      <c r="F138" s="11" t="s">
        <v>228</v>
      </c>
      <c r="G138" s="11" t="s">
        <v>295</v>
      </c>
    </row>
    <row r="139" spans="2:7" ht="12.75">
      <c r="B139" s="30" t="s">
        <v>204</v>
      </c>
      <c r="C139" s="3"/>
      <c r="D139" s="3"/>
      <c r="E139" s="3"/>
      <c r="F139" s="3"/>
      <c r="G139" s="3"/>
    </row>
    <row r="140" ht="12.75">
      <c r="B140" s="1"/>
    </row>
    <row r="142" ht="12.75">
      <c r="A142" s="31" t="s">
        <v>272</v>
      </c>
    </row>
    <row r="143" ht="12.75">
      <c r="B143" s="25"/>
    </row>
    <row r="144" spans="2:9" ht="37.5" customHeight="1">
      <c r="B144" s="21" t="s">
        <v>206</v>
      </c>
      <c r="C144" s="21" t="s">
        <v>125</v>
      </c>
      <c r="D144" s="21" t="s">
        <v>126</v>
      </c>
      <c r="E144" s="22" t="s">
        <v>243</v>
      </c>
      <c r="F144" s="21" t="s">
        <v>129</v>
      </c>
      <c r="G144" s="21" t="s">
        <v>130</v>
      </c>
      <c r="H144" s="21" t="s">
        <v>131</v>
      </c>
      <c r="I144" s="1" t="s">
        <v>80</v>
      </c>
    </row>
    <row r="145" spans="2:9" ht="12.75">
      <c r="B145" s="2"/>
      <c r="C145" s="2"/>
      <c r="D145" s="2"/>
      <c r="E145" s="3"/>
      <c r="F145" s="2"/>
      <c r="G145" s="2"/>
      <c r="H145" s="2"/>
      <c r="I145" s="1" t="s">
        <v>79</v>
      </c>
    </row>
    <row r="146" spans="2:9" ht="12.75">
      <c r="B146" s="2" t="s">
        <v>132</v>
      </c>
      <c r="C146" s="3">
        <v>1</v>
      </c>
      <c r="D146" s="3">
        <v>8</v>
      </c>
      <c r="E146" s="3">
        <v>7</v>
      </c>
      <c r="F146" s="3">
        <v>1</v>
      </c>
      <c r="G146" s="3">
        <v>1</v>
      </c>
      <c r="H146" s="3">
        <v>9</v>
      </c>
      <c r="I146" s="10">
        <f>SUM(C146:H146)</f>
        <v>27</v>
      </c>
    </row>
    <row r="147" spans="2:9" ht="12.75">
      <c r="B147" s="2" t="s">
        <v>133</v>
      </c>
      <c r="C147" s="3">
        <v>2</v>
      </c>
      <c r="D147" s="3">
        <v>4</v>
      </c>
      <c r="E147" s="3">
        <v>16</v>
      </c>
      <c r="F147" s="3"/>
      <c r="G147" s="3"/>
      <c r="H147" s="3">
        <v>5</v>
      </c>
      <c r="I147" s="10">
        <f>SUM(C147:H147)</f>
        <v>27</v>
      </c>
    </row>
    <row r="148" spans="2:9" ht="12.75">
      <c r="B148" s="2" t="s">
        <v>134</v>
      </c>
      <c r="C148" s="3">
        <v>1</v>
      </c>
      <c r="D148" s="3">
        <v>13</v>
      </c>
      <c r="E148" s="3">
        <v>7</v>
      </c>
      <c r="F148" s="3"/>
      <c r="G148" s="3">
        <v>1</v>
      </c>
      <c r="H148" s="3">
        <v>5</v>
      </c>
      <c r="I148" s="10">
        <f>SUM(C148:H148)</f>
        <v>27</v>
      </c>
    </row>
    <row r="149" spans="2:9" ht="12.75">
      <c r="B149" s="2" t="s">
        <v>135</v>
      </c>
      <c r="C149" s="3">
        <v>1</v>
      </c>
      <c r="D149" s="3">
        <v>12</v>
      </c>
      <c r="E149" s="3">
        <v>7</v>
      </c>
      <c r="F149" s="3">
        <v>1</v>
      </c>
      <c r="G149" s="3"/>
      <c r="H149" s="3">
        <v>6</v>
      </c>
      <c r="I149" s="10">
        <f>SUM(C149:H149)</f>
        <v>27</v>
      </c>
    </row>
    <row r="150" ht="12.75">
      <c r="B150" s="1"/>
    </row>
    <row r="151" spans="2:7" ht="12.75">
      <c r="B151" s="29" t="s">
        <v>59</v>
      </c>
      <c r="C151" s="11" t="s">
        <v>231</v>
      </c>
      <c r="D151" s="11" t="s">
        <v>232</v>
      </c>
      <c r="E151" s="11" t="s">
        <v>233</v>
      </c>
      <c r="F151" s="11" t="s">
        <v>234</v>
      </c>
      <c r="G151" s="11" t="s">
        <v>296</v>
      </c>
    </row>
    <row r="152" spans="2:7" ht="12.75">
      <c r="B152" s="30" t="s">
        <v>202</v>
      </c>
      <c r="C152" s="3"/>
      <c r="D152" s="3"/>
      <c r="E152" s="3"/>
      <c r="F152" s="3"/>
      <c r="G152" s="11"/>
    </row>
    <row r="153" ht="12.75">
      <c r="B153" s="1"/>
    </row>
    <row r="154" ht="12.75">
      <c r="B154" s="1"/>
    </row>
    <row r="155" ht="12.75">
      <c r="B155" s="1"/>
    </row>
    <row r="156" ht="12.75">
      <c r="B156" s="24"/>
    </row>
    <row r="157" ht="12.75">
      <c r="B157" s="25"/>
    </row>
    <row r="158" spans="2:9" ht="39" customHeight="1">
      <c r="B158" s="21" t="s">
        <v>207</v>
      </c>
      <c r="C158" s="21" t="s">
        <v>136</v>
      </c>
      <c r="D158" s="21" t="s">
        <v>137</v>
      </c>
      <c r="E158" s="22" t="s">
        <v>244</v>
      </c>
      <c r="F158" s="21" t="s">
        <v>139</v>
      </c>
      <c r="G158" s="21" t="s">
        <v>140</v>
      </c>
      <c r="H158" s="21" t="s">
        <v>131</v>
      </c>
      <c r="I158" s="1" t="s">
        <v>80</v>
      </c>
    </row>
    <row r="159" spans="2:9" ht="12.75">
      <c r="B159" s="2"/>
      <c r="C159" s="2"/>
      <c r="D159" s="2"/>
      <c r="E159" s="3"/>
      <c r="F159" s="2"/>
      <c r="G159" s="2"/>
      <c r="H159" s="2"/>
      <c r="I159" s="1" t="s">
        <v>79</v>
      </c>
    </row>
    <row r="160" spans="2:9" ht="12.75">
      <c r="B160" s="4" t="s">
        <v>141</v>
      </c>
      <c r="C160" s="21">
        <v>8</v>
      </c>
      <c r="D160" s="21">
        <v>9</v>
      </c>
      <c r="E160" s="21">
        <v>3</v>
      </c>
      <c r="F160" s="21">
        <v>2</v>
      </c>
      <c r="G160" s="21"/>
      <c r="H160" s="21">
        <v>3</v>
      </c>
      <c r="I160" s="29">
        <f>SUM(C160:H160)</f>
        <v>25</v>
      </c>
    </row>
    <row r="161" spans="2:9" ht="12.75">
      <c r="B161" s="2" t="s">
        <v>142</v>
      </c>
      <c r="C161" s="2"/>
      <c r="D161" s="2"/>
      <c r="E161" s="2"/>
      <c r="F161" s="2"/>
      <c r="G161" s="2"/>
      <c r="H161" s="2"/>
      <c r="I161" s="38"/>
    </row>
    <row r="162" spans="2:9" ht="12.75">
      <c r="B162" s="4" t="s">
        <v>143</v>
      </c>
      <c r="C162" s="21">
        <v>1</v>
      </c>
      <c r="D162" s="21">
        <v>9</v>
      </c>
      <c r="E162" s="21">
        <v>10</v>
      </c>
      <c r="F162" s="21"/>
      <c r="G162" s="21"/>
      <c r="H162" s="21">
        <v>3</v>
      </c>
      <c r="I162" s="29">
        <f>SUM(C162:H162)</f>
        <v>23</v>
      </c>
    </row>
    <row r="163" spans="2:9" ht="12.75">
      <c r="B163" s="2" t="s">
        <v>144</v>
      </c>
      <c r="C163" s="2"/>
      <c r="D163" s="2"/>
      <c r="E163" s="2"/>
      <c r="F163" s="2"/>
      <c r="G163" s="2"/>
      <c r="H163" s="2"/>
      <c r="I163" s="38"/>
    </row>
    <row r="164" spans="2:9" ht="12.75">
      <c r="B164" s="2" t="s">
        <v>145</v>
      </c>
      <c r="C164" s="3"/>
      <c r="D164" s="3">
        <v>8</v>
      </c>
      <c r="E164" s="3">
        <v>5</v>
      </c>
      <c r="F164" s="3">
        <v>2</v>
      </c>
      <c r="G164" s="3"/>
      <c r="H164" s="3">
        <v>9</v>
      </c>
      <c r="I164" s="10">
        <f>SUM(C164:H164)</f>
        <v>24</v>
      </c>
    </row>
    <row r="165" spans="2:9" ht="25.5">
      <c r="B165" s="2" t="s">
        <v>304</v>
      </c>
      <c r="C165" s="3"/>
      <c r="D165" s="3">
        <v>3</v>
      </c>
      <c r="E165" s="3">
        <v>10</v>
      </c>
      <c r="F165" s="3">
        <v>5</v>
      </c>
      <c r="G165" s="3">
        <v>1</v>
      </c>
      <c r="H165" s="3">
        <v>4</v>
      </c>
      <c r="I165" s="10">
        <f>SUM(C165:H165)</f>
        <v>23</v>
      </c>
    </row>
    <row r="166" ht="12.75">
      <c r="B166" s="1"/>
    </row>
    <row r="167" spans="2:7" ht="12.75">
      <c r="B167" s="29" t="s">
        <v>59</v>
      </c>
      <c r="C167" s="11" t="s">
        <v>235</v>
      </c>
      <c r="D167" s="11" t="s">
        <v>236</v>
      </c>
      <c r="E167" s="11" t="s">
        <v>237</v>
      </c>
      <c r="F167" s="11" t="s">
        <v>238</v>
      </c>
      <c r="G167" s="11" t="s">
        <v>297</v>
      </c>
    </row>
    <row r="168" spans="2:7" ht="12.75">
      <c r="B168" s="30" t="s">
        <v>208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</row>
    <row r="169" ht="12.75">
      <c r="B169" s="1"/>
    </row>
    <row r="170" ht="12.75">
      <c r="B170" s="1"/>
    </row>
    <row r="171" ht="12.75">
      <c r="B171" s="24"/>
    </row>
    <row r="172" ht="12.75">
      <c r="B172" s="25"/>
    </row>
    <row r="173" spans="2:9" ht="26.25" customHeight="1">
      <c r="B173" s="21" t="s">
        <v>210</v>
      </c>
      <c r="C173" s="21" t="s">
        <v>146</v>
      </c>
      <c r="D173" s="21" t="s">
        <v>147</v>
      </c>
      <c r="E173" s="21" t="s">
        <v>18</v>
      </c>
      <c r="F173" s="21" t="s">
        <v>148</v>
      </c>
      <c r="G173" s="21" t="s">
        <v>149</v>
      </c>
      <c r="H173" s="21" t="s">
        <v>150</v>
      </c>
      <c r="I173" s="1" t="s">
        <v>80</v>
      </c>
    </row>
    <row r="174" spans="2:9" ht="12.75">
      <c r="B174" s="2" t="s">
        <v>211</v>
      </c>
      <c r="C174" s="2"/>
      <c r="D174" s="2"/>
      <c r="E174" s="2"/>
      <c r="F174" s="2"/>
      <c r="G174" s="2"/>
      <c r="H174" s="2"/>
      <c r="I174" s="1" t="s">
        <v>79</v>
      </c>
    </row>
    <row r="175" spans="2:9" ht="12.75">
      <c r="B175" s="2" t="s">
        <v>151</v>
      </c>
      <c r="C175" s="3">
        <v>1</v>
      </c>
      <c r="D175" s="3">
        <v>10</v>
      </c>
      <c r="E175" s="3">
        <v>4</v>
      </c>
      <c r="F175" s="3">
        <v>4</v>
      </c>
      <c r="G175" s="3"/>
      <c r="H175" s="3">
        <v>5</v>
      </c>
      <c r="I175" s="29">
        <f>SUM(C175:H175)</f>
        <v>24</v>
      </c>
    </row>
    <row r="176" spans="2:9" ht="12.75">
      <c r="B176" s="4" t="s">
        <v>152</v>
      </c>
      <c r="C176" s="3">
        <v>1</v>
      </c>
      <c r="D176" s="3">
        <v>13</v>
      </c>
      <c r="E176" s="3">
        <v>2</v>
      </c>
      <c r="F176" s="3">
        <v>3</v>
      </c>
      <c r="G176" s="3">
        <v>1</v>
      </c>
      <c r="H176" s="3">
        <v>4</v>
      </c>
      <c r="I176" s="29">
        <f>SUM(C176:H176)</f>
        <v>24</v>
      </c>
    </row>
    <row r="177" spans="2:9" ht="12.75">
      <c r="B177" s="2" t="s">
        <v>153</v>
      </c>
      <c r="C177" s="2"/>
      <c r="D177" s="2"/>
      <c r="E177" s="2"/>
      <c r="F177" s="2"/>
      <c r="G177" s="2"/>
      <c r="H177" s="2"/>
      <c r="I177" s="38"/>
    </row>
    <row r="178" spans="2:9" ht="12.75">
      <c r="B178" s="2" t="s">
        <v>154</v>
      </c>
      <c r="C178" s="3">
        <v>2</v>
      </c>
      <c r="D178" s="3">
        <v>14</v>
      </c>
      <c r="E178" s="3">
        <v>6</v>
      </c>
      <c r="F178" s="3">
        <v>2</v>
      </c>
      <c r="G178" s="3"/>
      <c r="H178" s="3">
        <v>2</v>
      </c>
      <c r="I178" s="29">
        <f>SUM(C178:H178)</f>
        <v>26</v>
      </c>
    </row>
    <row r="179" ht="12.75">
      <c r="B179" s="1"/>
    </row>
    <row r="180" spans="2:6" ht="12.75">
      <c r="B180" s="29" t="s">
        <v>59</v>
      </c>
      <c r="C180" s="11" t="s">
        <v>298</v>
      </c>
      <c r="D180" s="11" t="s">
        <v>299</v>
      </c>
      <c r="E180" s="11" t="s">
        <v>300</v>
      </c>
      <c r="F180" s="11" t="s">
        <v>301</v>
      </c>
    </row>
    <row r="181" spans="2:6" ht="12.75">
      <c r="B181" s="30" t="s">
        <v>209</v>
      </c>
      <c r="C181" s="3"/>
      <c r="D181" s="3"/>
      <c r="E181" s="3"/>
      <c r="F181" s="11"/>
    </row>
    <row r="182" ht="12.75">
      <c r="B182" s="1"/>
    </row>
    <row r="183" ht="12.75">
      <c r="B183" s="1"/>
    </row>
    <row r="184" ht="12.75">
      <c r="B184" s="5"/>
    </row>
    <row r="185" spans="1:2" ht="12.75">
      <c r="A185" s="31" t="s">
        <v>23</v>
      </c>
      <c r="B185" s="5" t="s">
        <v>22</v>
      </c>
    </row>
    <row r="186" ht="12.75">
      <c r="B186" s="1"/>
    </row>
    <row r="187" ht="12.75">
      <c r="B187" s="1"/>
    </row>
    <row r="188" spans="2:9" ht="29.25" customHeight="1">
      <c r="B188" s="21" t="s">
        <v>212</v>
      </c>
      <c r="C188" s="21" t="s">
        <v>156</v>
      </c>
      <c r="D188" s="21" t="s">
        <v>157</v>
      </c>
      <c r="E188" s="21" t="s">
        <v>18</v>
      </c>
      <c r="F188" s="21" t="s">
        <v>158</v>
      </c>
      <c r="G188" s="21" t="s">
        <v>159</v>
      </c>
      <c r="H188" s="22" t="s">
        <v>160</v>
      </c>
      <c r="I188" s="1" t="s">
        <v>80</v>
      </c>
    </row>
    <row r="189" spans="2:9" ht="12.75">
      <c r="B189" s="2" t="s">
        <v>155</v>
      </c>
      <c r="C189" s="2"/>
      <c r="D189" s="2"/>
      <c r="E189" s="2"/>
      <c r="F189" s="2"/>
      <c r="G189" s="2"/>
      <c r="H189" s="3" t="s">
        <v>161</v>
      </c>
      <c r="I189" s="1" t="s">
        <v>79</v>
      </c>
    </row>
    <row r="190" spans="2:9" ht="12.75">
      <c r="B190" s="4" t="s">
        <v>162</v>
      </c>
      <c r="C190" s="21">
        <v>6</v>
      </c>
      <c r="D190" s="21">
        <v>8</v>
      </c>
      <c r="E190" s="21">
        <v>6</v>
      </c>
      <c r="F190" s="21">
        <v>2</v>
      </c>
      <c r="G190" s="21">
        <v>1</v>
      </c>
      <c r="H190" s="21">
        <v>4</v>
      </c>
      <c r="I190" s="29">
        <f>SUM(C190:H190)</f>
        <v>27</v>
      </c>
    </row>
    <row r="191" spans="2:9" ht="12.75">
      <c r="B191" s="4" t="s">
        <v>163</v>
      </c>
      <c r="C191" s="4"/>
      <c r="D191" s="4"/>
      <c r="E191" s="4"/>
      <c r="F191" s="4"/>
      <c r="G191" s="4"/>
      <c r="H191" s="4"/>
      <c r="I191" s="36"/>
    </row>
    <row r="192" spans="2:9" ht="12.75">
      <c r="B192" s="2" t="s">
        <v>164</v>
      </c>
      <c r="C192" s="2"/>
      <c r="D192" s="2"/>
      <c r="E192" s="2"/>
      <c r="F192" s="2"/>
      <c r="G192" s="2"/>
      <c r="H192" s="2"/>
      <c r="I192" s="38"/>
    </row>
    <row r="193" spans="2:9" ht="12.75">
      <c r="B193" s="4" t="s">
        <v>165</v>
      </c>
      <c r="C193" s="21">
        <v>3</v>
      </c>
      <c r="D193" s="21">
        <v>6</v>
      </c>
      <c r="E193" s="21">
        <v>14</v>
      </c>
      <c r="F193" s="21"/>
      <c r="G193" s="21"/>
      <c r="H193" s="21">
        <v>4</v>
      </c>
      <c r="I193" s="29">
        <f>SUM(C193:H193)</f>
        <v>27</v>
      </c>
    </row>
    <row r="194" spans="2:9" ht="12.75">
      <c r="B194" s="4" t="s">
        <v>166</v>
      </c>
      <c r="C194" s="4"/>
      <c r="D194" s="4"/>
      <c r="E194" s="4"/>
      <c r="F194" s="4"/>
      <c r="G194" s="4"/>
      <c r="H194" s="4"/>
      <c r="I194" s="36"/>
    </row>
    <row r="195" spans="2:9" ht="12.75">
      <c r="B195" s="2" t="s">
        <v>167</v>
      </c>
      <c r="C195" s="2"/>
      <c r="D195" s="2"/>
      <c r="E195" s="2"/>
      <c r="F195" s="2"/>
      <c r="G195" s="2"/>
      <c r="H195" s="2"/>
      <c r="I195" s="38"/>
    </row>
    <row r="196" spans="2:9" ht="12.75">
      <c r="B196" s="4" t="s">
        <v>168</v>
      </c>
      <c r="C196" s="21">
        <v>3</v>
      </c>
      <c r="D196" s="21">
        <v>13</v>
      </c>
      <c r="E196" s="21">
        <v>6</v>
      </c>
      <c r="F196" s="21">
        <v>2</v>
      </c>
      <c r="G196" s="21"/>
      <c r="H196" s="21">
        <v>3</v>
      </c>
      <c r="I196" s="29">
        <f>SUM(C196:H196)</f>
        <v>27</v>
      </c>
    </row>
    <row r="197" spans="2:9" ht="12.75">
      <c r="B197" s="2" t="s">
        <v>273</v>
      </c>
      <c r="C197" s="2"/>
      <c r="D197" s="2"/>
      <c r="E197" s="2"/>
      <c r="F197" s="2"/>
      <c r="G197" s="2"/>
      <c r="H197" s="2"/>
      <c r="I197" s="36"/>
    </row>
    <row r="198" spans="2:9" ht="12.75">
      <c r="B198" s="4" t="s">
        <v>170</v>
      </c>
      <c r="C198" s="21">
        <v>11</v>
      </c>
      <c r="D198" s="21">
        <v>11</v>
      </c>
      <c r="E198" s="21">
        <v>3</v>
      </c>
      <c r="F198" s="21"/>
      <c r="G198" s="21"/>
      <c r="H198" s="21">
        <v>2</v>
      </c>
      <c r="I198" s="29">
        <f>SUM(C198:H198)</f>
        <v>27</v>
      </c>
    </row>
    <row r="199" spans="2:9" ht="12.75">
      <c r="B199" s="4" t="s">
        <v>171</v>
      </c>
      <c r="C199" s="4"/>
      <c r="D199" s="4"/>
      <c r="E199" s="4"/>
      <c r="F199" s="4"/>
      <c r="G199" s="4"/>
      <c r="H199" s="4"/>
      <c r="I199" s="36"/>
    </row>
    <row r="200" spans="2:9" ht="12.75">
      <c r="B200" s="2" t="s">
        <v>172</v>
      </c>
      <c r="C200" s="2"/>
      <c r="D200" s="2"/>
      <c r="E200" s="2"/>
      <c r="F200" s="2"/>
      <c r="G200" s="2"/>
      <c r="H200" s="2"/>
      <c r="I200" s="38"/>
    </row>
    <row r="201" spans="2:9" ht="12.75">
      <c r="B201" s="4" t="s">
        <v>173</v>
      </c>
      <c r="C201" s="21">
        <v>7</v>
      </c>
      <c r="D201" s="21">
        <v>8</v>
      </c>
      <c r="E201" s="21">
        <v>5</v>
      </c>
      <c r="F201" s="21">
        <v>1</v>
      </c>
      <c r="G201" s="21">
        <v>4</v>
      </c>
      <c r="H201" s="21">
        <v>3</v>
      </c>
      <c r="I201" s="29">
        <f>SUM(C201:H201)</f>
        <v>28</v>
      </c>
    </row>
    <row r="202" spans="2:9" ht="12.75">
      <c r="B202" s="4" t="s">
        <v>171</v>
      </c>
      <c r="C202" s="4"/>
      <c r="D202" s="4"/>
      <c r="E202" s="4"/>
      <c r="F202" s="4"/>
      <c r="G202" s="4"/>
      <c r="H202" s="4"/>
      <c r="I202" s="36"/>
    </row>
    <row r="203" spans="2:9" ht="12.75">
      <c r="B203" s="2" t="s">
        <v>174</v>
      </c>
      <c r="C203" s="2"/>
      <c r="D203" s="2"/>
      <c r="E203" s="2"/>
      <c r="F203" s="2"/>
      <c r="G203" s="2"/>
      <c r="H203" s="2"/>
      <c r="I203" s="38"/>
    </row>
    <row r="204" spans="2:9" ht="12.75">
      <c r="B204" s="4" t="s">
        <v>175</v>
      </c>
      <c r="C204" s="21">
        <v>8</v>
      </c>
      <c r="D204" s="21">
        <v>12</v>
      </c>
      <c r="E204" s="21">
        <v>2</v>
      </c>
      <c r="F204" s="21">
        <v>3</v>
      </c>
      <c r="G204" s="21">
        <v>1</v>
      </c>
      <c r="H204" s="21">
        <v>3</v>
      </c>
      <c r="I204" s="29">
        <f>SUM(C204:H204)</f>
        <v>29</v>
      </c>
    </row>
    <row r="205" spans="2:9" ht="12.75">
      <c r="B205" s="4" t="s">
        <v>176</v>
      </c>
      <c r="C205" s="4"/>
      <c r="D205" s="4"/>
      <c r="E205" s="4"/>
      <c r="F205" s="4"/>
      <c r="G205" s="4"/>
      <c r="H205" s="4"/>
      <c r="I205" s="36"/>
    </row>
    <row r="206" spans="2:9" ht="12.75">
      <c r="B206" s="4" t="s">
        <v>177</v>
      </c>
      <c r="C206" s="4"/>
      <c r="D206" s="4"/>
      <c r="E206" s="4"/>
      <c r="F206" s="4"/>
      <c r="G206" s="4"/>
      <c r="H206" s="4"/>
      <c r="I206" s="37"/>
    </row>
    <row r="207" spans="2:9" ht="12.75">
      <c r="B207" s="2" t="s">
        <v>178</v>
      </c>
      <c r="C207" s="2"/>
      <c r="D207" s="2"/>
      <c r="E207" s="2"/>
      <c r="F207" s="2"/>
      <c r="G207" s="2"/>
      <c r="H207" s="2"/>
      <c r="I207" s="37"/>
    </row>
    <row r="208" spans="2:9" ht="12.75">
      <c r="B208" s="4" t="s">
        <v>213</v>
      </c>
      <c r="C208" s="21">
        <v>3</v>
      </c>
      <c r="D208" s="21"/>
      <c r="E208" s="21"/>
      <c r="F208" s="21"/>
      <c r="G208" s="21"/>
      <c r="H208" s="21"/>
      <c r="I208" s="29">
        <f>SUM(C208:H208)</f>
        <v>3</v>
      </c>
    </row>
    <row r="209" spans="2:9" ht="12.75">
      <c r="B209" s="62" t="s">
        <v>308</v>
      </c>
      <c r="C209" s="4">
        <v>2</v>
      </c>
      <c r="D209" s="4"/>
      <c r="E209" s="4"/>
      <c r="F209" s="4"/>
      <c r="G209" s="4"/>
      <c r="H209" s="4"/>
      <c r="I209" s="36"/>
    </row>
    <row r="210" spans="2:9" ht="12.75">
      <c r="B210" s="62" t="s">
        <v>309</v>
      </c>
      <c r="C210" s="4">
        <v>1</v>
      </c>
      <c r="D210" s="4"/>
      <c r="E210" s="4"/>
      <c r="F210" s="4"/>
      <c r="G210" s="4"/>
      <c r="H210" s="4"/>
      <c r="I210" s="37"/>
    </row>
    <row r="211" spans="2:9" ht="12.75">
      <c r="B211" s="2"/>
      <c r="C211" s="2"/>
      <c r="D211" s="2"/>
      <c r="E211" s="2"/>
      <c r="F211" s="2"/>
      <c r="G211" s="2"/>
      <c r="H211" s="2"/>
      <c r="I211" s="30"/>
    </row>
    <row r="212" ht="12.75">
      <c r="B212" s="1"/>
    </row>
    <row r="213" ht="12.75">
      <c r="B213" s="1"/>
    </row>
    <row r="214" spans="2:10" ht="12.75">
      <c r="B214" s="29" t="s">
        <v>214</v>
      </c>
      <c r="C214" s="11" t="s">
        <v>201</v>
      </c>
      <c r="D214" s="11" t="s">
        <v>61</v>
      </c>
      <c r="E214" s="11" t="s">
        <v>62</v>
      </c>
      <c r="F214" s="11" t="s">
        <v>63</v>
      </c>
      <c r="G214" s="11" t="s">
        <v>302</v>
      </c>
      <c r="H214" s="11" t="s">
        <v>303</v>
      </c>
      <c r="I214" s="11"/>
      <c r="J214" s="11"/>
    </row>
    <row r="215" spans="2:10" ht="12.75">
      <c r="B215" s="30" t="s">
        <v>215</v>
      </c>
      <c r="C215" s="3"/>
      <c r="D215" s="3"/>
      <c r="E215" s="3"/>
      <c r="F215" s="3"/>
      <c r="G215" s="3"/>
      <c r="H215" s="11"/>
      <c r="I215" s="11"/>
      <c r="J215" s="11"/>
    </row>
    <row r="216" ht="12.75">
      <c r="B216" s="1"/>
    </row>
    <row r="217" ht="12.75">
      <c r="B217" s="1"/>
    </row>
    <row r="218" ht="12.75">
      <c r="B218" s="5"/>
    </row>
    <row r="219" spans="1:2" ht="12.75">
      <c r="A219" s="33" t="s">
        <v>179</v>
      </c>
      <c r="B219" s="5" t="s">
        <v>24</v>
      </c>
    </row>
    <row r="220" ht="12.75">
      <c r="B220" s="1"/>
    </row>
    <row r="221" ht="12.75">
      <c r="B221" s="25"/>
    </row>
    <row r="222" spans="2:8" ht="24.75" customHeight="1">
      <c r="B222" s="21" t="s">
        <v>216</v>
      </c>
      <c r="C222" s="21" t="s">
        <v>25</v>
      </c>
      <c r="D222" s="21" t="s">
        <v>26</v>
      </c>
      <c r="E222" s="21" t="s">
        <v>27</v>
      </c>
      <c r="F222" s="21" t="s">
        <v>28</v>
      </c>
      <c r="G222" s="21" t="s">
        <v>29</v>
      </c>
      <c r="H222" s="21" t="s">
        <v>30</v>
      </c>
    </row>
    <row r="223" spans="2:9" ht="12.75">
      <c r="B223" s="2"/>
      <c r="C223" s="2"/>
      <c r="D223" s="2"/>
      <c r="E223" s="2"/>
      <c r="F223" s="2"/>
      <c r="G223" s="2"/>
      <c r="H223" s="2"/>
      <c r="I223" s="11" t="s">
        <v>65</v>
      </c>
    </row>
    <row r="224" spans="2:9" ht="12.75">
      <c r="B224" s="2" t="s">
        <v>31</v>
      </c>
      <c r="C224" s="3">
        <v>22</v>
      </c>
      <c r="D224" s="3">
        <v>0</v>
      </c>
      <c r="E224" s="3">
        <v>6</v>
      </c>
      <c r="F224" s="3">
        <v>1</v>
      </c>
      <c r="G224" s="3">
        <v>1</v>
      </c>
      <c r="H224" s="3">
        <v>0</v>
      </c>
      <c r="I224" s="11">
        <f>SUM(C224:H224)</f>
        <v>30</v>
      </c>
    </row>
    <row r="225" spans="2:9" ht="12.75">
      <c r="B225" s="10" t="s">
        <v>66</v>
      </c>
      <c r="C225" s="14">
        <f aca="true" t="shared" si="0" ref="C225:H225">C224/$I$224</f>
        <v>0.7333333333333333</v>
      </c>
      <c r="D225" s="14">
        <f t="shared" si="0"/>
        <v>0</v>
      </c>
      <c r="E225" s="14">
        <f t="shared" si="0"/>
        <v>0.2</v>
      </c>
      <c r="F225" s="14">
        <f t="shared" si="0"/>
        <v>0.03333333333333333</v>
      </c>
      <c r="G225" s="14">
        <f t="shared" si="0"/>
        <v>0.03333333333333333</v>
      </c>
      <c r="H225" s="14">
        <f t="shared" si="0"/>
        <v>0</v>
      </c>
      <c r="I225" s="14">
        <v>1</v>
      </c>
    </row>
    <row r="226" spans="2:9" ht="12.75">
      <c r="B226" s="34"/>
      <c r="C226" s="35"/>
      <c r="D226" s="35"/>
      <c r="E226" s="35"/>
      <c r="F226" s="35"/>
      <c r="G226" s="35"/>
      <c r="H226" s="35"/>
      <c r="I226" s="35"/>
    </row>
    <row r="227" ht="12.75">
      <c r="B227" s="26"/>
    </row>
    <row r="228" spans="2:18" ht="12.75">
      <c r="B228" s="25"/>
      <c r="R228" s="1" t="s">
        <v>80</v>
      </c>
    </row>
    <row r="229" spans="2:18" ht="25.5">
      <c r="B229" s="7" t="s">
        <v>217</v>
      </c>
      <c r="C229" s="27" t="s">
        <v>305</v>
      </c>
      <c r="D229" s="27" t="s">
        <v>310</v>
      </c>
      <c r="E229" s="27" t="s">
        <v>262</v>
      </c>
      <c r="F229" s="27" t="s">
        <v>311</v>
      </c>
      <c r="G229" s="27" t="s">
        <v>312</v>
      </c>
      <c r="H229" s="27" t="s">
        <v>316</v>
      </c>
      <c r="I229" s="27" t="s">
        <v>264</v>
      </c>
      <c r="J229" s="27" t="s">
        <v>259</v>
      </c>
      <c r="K229" s="27" t="s">
        <v>314</v>
      </c>
      <c r="L229" s="27" t="s">
        <v>266</v>
      </c>
      <c r="M229" s="27" t="s">
        <v>315</v>
      </c>
      <c r="N229" s="27" t="s">
        <v>265</v>
      </c>
      <c r="O229" s="27" t="s">
        <v>263</v>
      </c>
      <c r="P229" s="27" t="s">
        <v>317</v>
      </c>
      <c r="Q229" s="57" t="s">
        <v>318</v>
      </c>
      <c r="R229" s="1" t="s">
        <v>79</v>
      </c>
    </row>
    <row r="230" spans="2:18" ht="12.75">
      <c r="B230" s="21" t="s">
        <v>181</v>
      </c>
      <c r="C230" s="3">
        <v>5</v>
      </c>
      <c r="D230" s="3">
        <v>1</v>
      </c>
      <c r="E230" s="3">
        <v>1</v>
      </c>
      <c r="F230" s="3">
        <v>1</v>
      </c>
      <c r="G230" s="3">
        <v>2</v>
      </c>
      <c r="H230" s="3">
        <v>4</v>
      </c>
      <c r="I230" s="3">
        <v>4</v>
      </c>
      <c r="J230" s="3">
        <v>3</v>
      </c>
      <c r="K230" s="3">
        <v>1</v>
      </c>
      <c r="L230" s="3">
        <v>1</v>
      </c>
      <c r="M230" s="3">
        <v>1</v>
      </c>
      <c r="N230" s="3">
        <v>1</v>
      </c>
      <c r="O230" s="3">
        <v>1</v>
      </c>
      <c r="P230" s="3">
        <v>1</v>
      </c>
      <c r="Q230" s="3">
        <v>1</v>
      </c>
      <c r="R230" s="29">
        <f>SUM(C230:Q230)</f>
        <v>28</v>
      </c>
    </row>
    <row r="231" spans="2:18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30"/>
    </row>
    <row r="232" spans="2:9" ht="12.75">
      <c r="B232" s="28"/>
      <c r="C232" s="28"/>
      <c r="D232" s="28"/>
      <c r="I232" s="1" t="s">
        <v>80</v>
      </c>
    </row>
    <row r="233" spans="2:9" ht="12.75">
      <c r="B233" s="7" t="s">
        <v>218</v>
      </c>
      <c r="C233" s="27" t="s">
        <v>219</v>
      </c>
      <c r="D233" s="27" t="s">
        <v>220</v>
      </c>
      <c r="E233" s="27" t="s">
        <v>221</v>
      </c>
      <c r="F233" s="27" t="s">
        <v>222</v>
      </c>
      <c r="G233" s="27" t="s">
        <v>223</v>
      </c>
      <c r="H233" s="27" t="s">
        <v>57</v>
      </c>
      <c r="I233" s="1" t="s">
        <v>79</v>
      </c>
    </row>
    <row r="234" spans="2:9" ht="12.75">
      <c r="B234" s="21" t="s">
        <v>180</v>
      </c>
      <c r="C234" s="21">
        <v>29</v>
      </c>
      <c r="D234" s="21"/>
      <c r="E234" s="21"/>
      <c r="F234" s="21"/>
      <c r="G234" s="21"/>
      <c r="H234" s="21"/>
      <c r="I234" s="29">
        <f>SUM(C234:H234)</f>
        <v>29</v>
      </c>
    </row>
    <row r="235" spans="2:9" ht="12.75">
      <c r="B235" s="2"/>
      <c r="C235" s="2"/>
      <c r="D235" s="2"/>
      <c r="E235" s="2"/>
      <c r="F235" s="2"/>
      <c r="G235" s="2"/>
      <c r="H235" s="2"/>
      <c r="I235" s="30"/>
    </row>
    <row r="236" spans="2:9" ht="12.75">
      <c r="B236" s="28"/>
      <c r="C236" s="28"/>
      <c r="D236" s="28"/>
      <c r="I236" s="9"/>
    </row>
    <row r="237" ht="12.75">
      <c r="B237" s="6"/>
    </row>
    <row r="238" ht="12.75">
      <c r="B238" s="6"/>
    </row>
    <row r="239" spans="2:12" ht="25.5" customHeight="1">
      <c r="B239" s="21" t="s">
        <v>224</v>
      </c>
      <c r="C239" s="46" t="s">
        <v>245</v>
      </c>
      <c r="D239" s="46" t="s">
        <v>246</v>
      </c>
      <c r="E239" s="46" t="s">
        <v>182</v>
      </c>
      <c r="F239" s="46" t="s">
        <v>183</v>
      </c>
      <c r="G239" s="46" t="s">
        <v>184</v>
      </c>
      <c r="H239" s="46" t="s">
        <v>257</v>
      </c>
      <c r="I239" s="46" t="s">
        <v>185</v>
      </c>
      <c r="J239" s="46" t="s">
        <v>247</v>
      </c>
      <c r="K239" s="46" t="s">
        <v>186</v>
      </c>
      <c r="L239" s="1" t="s">
        <v>80</v>
      </c>
    </row>
    <row r="240" spans="2:12" ht="12.75">
      <c r="B240" s="2"/>
      <c r="C240" s="47"/>
      <c r="D240" s="47"/>
      <c r="E240" s="47"/>
      <c r="F240" s="47"/>
      <c r="G240" s="47"/>
      <c r="H240" s="47"/>
      <c r="I240" s="47"/>
      <c r="J240" s="47"/>
      <c r="K240" s="47"/>
      <c r="L240" s="1" t="s">
        <v>79</v>
      </c>
    </row>
    <row r="241" spans="2:12" ht="12.75">
      <c r="B241" s="2" t="s">
        <v>32</v>
      </c>
      <c r="C241" s="3">
        <v>26</v>
      </c>
      <c r="D241" s="3">
        <v>26</v>
      </c>
      <c r="E241" s="3">
        <v>19</v>
      </c>
      <c r="F241" s="3">
        <v>18</v>
      </c>
      <c r="G241" s="3">
        <v>8</v>
      </c>
      <c r="H241" s="3">
        <v>5</v>
      </c>
      <c r="I241" s="3">
        <v>0</v>
      </c>
      <c r="J241" s="3">
        <v>16</v>
      </c>
      <c r="K241" s="3">
        <v>6</v>
      </c>
      <c r="L241" s="10">
        <f>SUM(C241:K241)</f>
        <v>124</v>
      </c>
    </row>
    <row r="242" ht="12.75">
      <c r="B242" s="1"/>
    </row>
    <row r="243" spans="2:10" ht="12.75">
      <c r="B243" s="6"/>
      <c r="J243" s="9"/>
    </row>
    <row r="244" spans="2:15" ht="12.75">
      <c r="B244" s="6" t="s">
        <v>81</v>
      </c>
      <c r="O244" s="1" t="s">
        <v>80</v>
      </c>
    </row>
    <row r="245" spans="2:15" ht="12.75">
      <c r="B245" s="7" t="s">
        <v>225</v>
      </c>
      <c r="C245" s="8" t="s">
        <v>187</v>
      </c>
      <c r="D245" s="8" t="s">
        <v>188</v>
      </c>
      <c r="E245" s="8" t="s">
        <v>189</v>
      </c>
      <c r="F245" s="8" t="s">
        <v>190</v>
      </c>
      <c r="G245" s="8" t="s">
        <v>191</v>
      </c>
      <c r="H245" s="8" t="s">
        <v>192</v>
      </c>
      <c r="I245" s="8" t="s">
        <v>193</v>
      </c>
      <c r="J245" s="8" t="s">
        <v>194</v>
      </c>
      <c r="K245" s="8" t="s">
        <v>195</v>
      </c>
      <c r="L245" s="8" t="s">
        <v>196</v>
      </c>
      <c r="M245" s="8" t="s">
        <v>197</v>
      </c>
      <c r="N245" s="8" t="s">
        <v>198</v>
      </c>
      <c r="O245" s="1" t="s">
        <v>79</v>
      </c>
    </row>
    <row r="246" spans="2:15" ht="12.75">
      <c r="B246" s="2" t="s">
        <v>33</v>
      </c>
      <c r="C246" s="3">
        <v>9</v>
      </c>
      <c r="D246" s="3">
        <v>9</v>
      </c>
      <c r="E246" s="3">
        <v>10</v>
      </c>
      <c r="F246" s="3">
        <v>10</v>
      </c>
      <c r="G246" s="3">
        <v>8</v>
      </c>
      <c r="H246" s="3">
        <v>20</v>
      </c>
      <c r="I246" s="3">
        <v>21</v>
      </c>
      <c r="J246" s="3">
        <v>21</v>
      </c>
      <c r="K246" s="3">
        <v>20</v>
      </c>
      <c r="L246" s="3">
        <v>15</v>
      </c>
      <c r="M246" s="3">
        <v>11</v>
      </c>
      <c r="N246" s="3">
        <v>6</v>
      </c>
      <c r="O246" s="10">
        <f>SUM(C246:N246)</f>
        <v>160</v>
      </c>
    </row>
    <row r="247" ht="12.75">
      <c r="B247" s="1"/>
    </row>
    <row r="248" ht="12.75">
      <c r="B248" s="6"/>
    </row>
    <row r="249" spans="2:8" ht="12.75">
      <c r="B249" s="6" t="s">
        <v>81</v>
      </c>
      <c r="H249" s="1"/>
    </row>
    <row r="250" spans="2:8" ht="25.5">
      <c r="B250" s="7" t="s">
        <v>226</v>
      </c>
      <c r="C250" s="8" t="s">
        <v>34</v>
      </c>
      <c r="D250" s="8" t="s">
        <v>35</v>
      </c>
      <c r="E250" s="8" t="s">
        <v>36</v>
      </c>
      <c r="F250" s="8" t="s">
        <v>37</v>
      </c>
      <c r="G250" s="8" t="s">
        <v>38</v>
      </c>
      <c r="H250" s="1" t="s">
        <v>240</v>
      </c>
    </row>
    <row r="251" spans="2:8" ht="12.75">
      <c r="B251" s="2" t="s">
        <v>199</v>
      </c>
      <c r="C251" s="3"/>
      <c r="D251" s="3"/>
      <c r="E251" s="3">
        <v>1</v>
      </c>
      <c r="F251" s="3">
        <v>1</v>
      </c>
      <c r="G251" s="3">
        <v>27</v>
      </c>
      <c r="H251" s="10">
        <f>SUM(C251:G251)</f>
        <v>29</v>
      </c>
    </row>
    <row r="252" ht="12.75">
      <c r="B252" s="1"/>
    </row>
  </sheetData>
  <printOptions/>
  <pageMargins left="0.22" right="0.21" top="0.52" bottom="0.45" header="0.5" footer="0.5"/>
  <pageSetup fitToHeight="4" horizontalDpi="300" verticalDpi="300" orientation="portrait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2"/>
  <sheetViews>
    <sheetView showGridLines="0" workbookViewId="0" topLeftCell="A1">
      <selection activeCell="A15" sqref="A15"/>
    </sheetView>
  </sheetViews>
  <sheetFormatPr defaultColWidth="9.140625" defaultRowHeight="12.75"/>
  <cols>
    <col min="2" max="2" width="23.421875" style="0" customWidth="1"/>
    <col min="3" max="3" width="12.28125" style="0" customWidth="1"/>
    <col min="4" max="4" width="13.7109375" style="0" customWidth="1"/>
    <col min="5" max="5" width="15.57421875" style="0" customWidth="1"/>
    <col min="6" max="6" width="15.8515625" style="0" customWidth="1"/>
    <col min="7" max="7" width="13.57421875" style="0" customWidth="1"/>
    <col min="8" max="8" width="13.8515625" style="0" customWidth="1"/>
    <col min="9" max="9" width="12.7109375" style="0" customWidth="1"/>
    <col min="10" max="10" width="12.57421875" style="0" customWidth="1"/>
    <col min="15" max="15" width="12.57421875" style="0" customWidth="1"/>
  </cols>
  <sheetData>
    <row r="1" spans="1:7" ht="15.75">
      <c r="A1" s="16" t="s">
        <v>249</v>
      </c>
      <c r="B1" s="16"/>
      <c r="C1" s="16" t="s">
        <v>68</v>
      </c>
      <c r="D1" s="16"/>
      <c r="E1" s="16"/>
      <c r="G1" s="17" t="s">
        <v>284</v>
      </c>
    </row>
    <row r="2" spans="1:6" ht="15.75">
      <c r="A2" s="16"/>
      <c r="B2" s="16"/>
      <c r="C2" s="16"/>
      <c r="D2" s="16"/>
      <c r="E2" s="16"/>
      <c r="F2" s="17"/>
    </row>
    <row r="3" spans="1:6" ht="15.75">
      <c r="A3" s="16"/>
      <c r="B3" s="16" t="s">
        <v>69</v>
      </c>
      <c r="C3" s="16"/>
      <c r="D3" s="16"/>
      <c r="E3" s="16"/>
      <c r="F3" s="17"/>
    </row>
    <row r="4" spans="1:6" ht="15.75">
      <c r="A4" s="16"/>
      <c r="B4" s="16" t="s">
        <v>274</v>
      </c>
      <c r="C4" s="16"/>
      <c r="D4" s="16"/>
      <c r="E4" s="16"/>
      <c r="F4" s="17"/>
    </row>
    <row r="5" ht="12.75">
      <c r="F5" s="13"/>
    </row>
    <row r="6" spans="2:6" ht="18">
      <c r="B6" s="18" t="s">
        <v>239</v>
      </c>
      <c r="F6" s="13"/>
    </row>
    <row r="7" spans="2:6" ht="18">
      <c r="B7" s="18"/>
      <c r="F7" s="13"/>
    </row>
    <row r="8" spans="2:6" ht="12.75">
      <c r="B8" s="15" t="s">
        <v>78</v>
      </c>
      <c r="F8" s="13"/>
    </row>
    <row r="9" ht="12.75">
      <c r="F9" s="13"/>
    </row>
    <row r="10" spans="2:6" ht="12.75">
      <c r="B10" t="s">
        <v>250</v>
      </c>
      <c r="F10" s="13"/>
    </row>
    <row r="11" spans="2:6" ht="12.75">
      <c r="B11" t="s">
        <v>74</v>
      </c>
      <c r="F11" s="13"/>
    </row>
    <row r="12" spans="2:6" ht="12.75">
      <c r="B12" t="s">
        <v>67</v>
      </c>
      <c r="F12" s="13"/>
    </row>
    <row r="13" spans="2:6" ht="12.75">
      <c r="B13" t="s">
        <v>75</v>
      </c>
      <c r="F13" s="13"/>
    </row>
    <row r="14" ht="12.75">
      <c r="F14" s="13"/>
    </row>
    <row r="15" spans="2:6" ht="12.75">
      <c r="B15" t="s">
        <v>306</v>
      </c>
      <c r="F15" s="13"/>
    </row>
    <row r="16" spans="2:6" ht="12.75">
      <c r="B16" s="19" t="s">
        <v>307</v>
      </c>
      <c r="F16" s="13"/>
    </row>
    <row r="19" spans="1:2" ht="12.75">
      <c r="A19" s="32" t="s">
        <v>40</v>
      </c>
      <c r="B19" s="5" t="s">
        <v>41</v>
      </c>
    </row>
    <row r="20" ht="12.75">
      <c r="B20" s="1"/>
    </row>
    <row r="21" spans="2:8" ht="38.25" customHeight="1">
      <c r="B21" s="65" t="s">
        <v>275</v>
      </c>
      <c r="C21" s="65" t="s">
        <v>0</v>
      </c>
      <c r="D21" s="65" t="s">
        <v>82</v>
      </c>
      <c r="E21" s="65" t="s">
        <v>83</v>
      </c>
      <c r="F21" s="65" t="s">
        <v>84</v>
      </c>
      <c r="G21" s="65" t="s">
        <v>1</v>
      </c>
      <c r="H21" s="65" t="s">
        <v>260</v>
      </c>
    </row>
    <row r="22" spans="2:9" ht="12.75">
      <c r="B22" s="66"/>
      <c r="C22" s="66"/>
      <c r="D22" s="66"/>
      <c r="E22" s="66"/>
      <c r="F22" s="66"/>
      <c r="G22" s="66"/>
      <c r="H22" s="66"/>
      <c r="I22" s="1" t="str">
        <f>AllRespondents!I22</f>
        <v>Total No. of</v>
      </c>
    </row>
    <row r="23" spans="2:9" ht="12.75">
      <c r="B23" s="67"/>
      <c r="C23" s="67"/>
      <c r="D23" s="67"/>
      <c r="E23" s="67"/>
      <c r="F23" s="67"/>
      <c r="G23" s="67"/>
      <c r="H23" s="67"/>
      <c r="I23" s="1" t="str">
        <f>AllRespondents!I23</f>
        <v>Responses</v>
      </c>
    </row>
    <row r="24" spans="2:9" ht="12.75">
      <c r="B24" s="2" t="s">
        <v>85</v>
      </c>
      <c r="C24" s="39">
        <f>AllRespondents!C24/$I24</f>
        <v>0</v>
      </c>
      <c r="D24" s="39">
        <f>AllRespondents!D24/$I24</f>
        <v>0.3103448275862069</v>
      </c>
      <c r="E24" s="39">
        <f>AllRespondents!E24/$I24</f>
        <v>0.3448275862068966</v>
      </c>
      <c r="F24" s="39">
        <f>AllRespondents!F24/$I24</f>
        <v>0.13793103448275862</v>
      </c>
      <c r="G24" s="39">
        <f>AllRespondents!G24/$I24</f>
        <v>0.10344827586206896</v>
      </c>
      <c r="H24" s="39">
        <f>AllRespondents!H24/$I24</f>
        <v>0.10344827586206896</v>
      </c>
      <c r="I24" s="29">
        <f>AllRespondents!I24</f>
        <v>29</v>
      </c>
    </row>
    <row r="25" spans="2:9" ht="12.75">
      <c r="B25" s="4" t="s">
        <v>86</v>
      </c>
      <c r="C25" s="40">
        <f>AllRespondents!C25/$I25</f>
        <v>0.23076923076923078</v>
      </c>
      <c r="D25" s="41">
        <f>AllRespondents!D25/$I25</f>
        <v>0.15384615384615385</v>
      </c>
      <c r="E25" s="40">
        <f>AllRespondents!E25/$I25</f>
        <v>0.38461538461538464</v>
      </c>
      <c r="F25" s="41">
        <f>AllRespondents!F25/$I25</f>
        <v>0</v>
      </c>
      <c r="G25" s="40">
        <f>AllRespondents!G25/$I25</f>
        <v>0</v>
      </c>
      <c r="H25" s="41">
        <f>AllRespondents!H25/$I25</f>
        <v>0.23076923076923078</v>
      </c>
      <c r="I25" s="29">
        <f>AllRespondents!I25</f>
        <v>26</v>
      </c>
    </row>
    <row r="26" spans="2:9" ht="12.75">
      <c r="B26" s="2" t="s">
        <v>87</v>
      </c>
      <c r="C26" s="42"/>
      <c r="D26" s="43"/>
      <c r="E26" s="42"/>
      <c r="F26" s="43"/>
      <c r="G26" s="42"/>
      <c r="H26" s="43"/>
      <c r="I26" s="30"/>
    </row>
    <row r="27" spans="2:9" ht="12.75">
      <c r="B27" s="2" t="s">
        <v>88</v>
      </c>
      <c r="C27" s="20">
        <f>AllRespondents!C27/$I27</f>
        <v>0</v>
      </c>
      <c r="D27" s="20">
        <f>AllRespondents!D27/$I27</f>
        <v>0.2857142857142857</v>
      </c>
      <c r="E27" s="20">
        <f>AllRespondents!E27/$I27</f>
        <v>0.14285714285714285</v>
      </c>
      <c r="F27" s="20">
        <f>AllRespondents!F27/$I27</f>
        <v>0</v>
      </c>
      <c r="G27" s="20">
        <f>AllRespondents!G27/$I27</f>
        <v>0</v>
      </c>
      <c r="H27" s="20">
        <f>AllRespondents!H27/$I27</f>
        <v>0.5714285714285714</v>
      </c>
      <c r="I27" s="30">
        <f>AllRespondents!I27</f>
        <v>21</v>
      </c>
    </row>
    <row r="28" spans="2:9" ht="12.75">
      <c r="B28" s="2" t="s">
        <v>255</v>
      </c>
      <c r="C28" s="20">
        <f>AllRespondents!C28/$I28</f>
        <v>0.07142857142857142</v>
      </c>
      <c r="D28" s="20">
        <f>AllRespondents!D28/$I28</f>
        <v>0.7142857142857143</v>
      </c>
      <c r="E28" s="20">
        <f>AllRespondents!E28/$I28</f>
        <v>0.17857142857142858</v>
      </c>
      <c r="F28" s="20">
        <f>AllRespondents!F28/$I28</f>
        <v>0.03571428571428571</v>
      </c>
      <c r="G28" s="20">
        <f>AllRespondents!G28/$I28</f>
        <v>0</v>
      </c>
      <c r="H28" s="20">
        <f>AllRespondents!H28/$I28</f>
        <v>0</v>
      </c>
      <c r="I28" s="10">
        <f>AllRespondents!I28</f>
        <v>28</v>
      </c>
    </row>
    <row r="29" spans="2:9" ht="12.75">
      <c r="B29" s="2" t="s">
        <v>256</v>
      </c>
      <c r="C29" s="20">
        <f>AllRespondents!C29/$I29</f>
        <v>0.1111111111111111</v>
      </c>
      <c r="D29" s="20">
        <f>AllRespondents!D29/$I29</f>
        <v>0.4074074074074074</v>
      </c>
      <c r="E29" s="20">
        <f>AllRespondents!E29/$I29</f>
        <v>0.4444444444444444</v>
      </c>
      <c r="F29" s="20">
        <f>AllRespondents!F29/$I29</f>
        <v>0.037037037037037035</v>
      </c>
      <c r="G29" s="20">
        <f>AllRespondents!G29/$I29</f>
        <v>0</v>
      </c>
      <c r="H29" s="20">
        <f>AllRespondents!H29/$I29</f>
        <v>0</v>
      </c>
      <c r="I29" s="10">
        <f>AllRespondents!I29</f>
        <v>27</v>
      </c>
    </row>
    <row r="30" spans="2:9" ht="12.75">
      <c r="B30" s="2" t="s">
        <v>253</v>
      </c>
      <c r="C30" s="20">
        <f>AllRespondents!C30/$I30</f>
        <v>0</v>
      </c>
      <c r="D30" s="20">
        <f>AllRespondents!D30/$I30</f>
        <v>0.2</v>
      </c>
      <c r="E30" s="20">
        <f>AllRespondents!E30/$I30</f>
        <v>0.1</v>
      </c>
      <c r="F30" s="20">
        <f>AllRespondents!F30/$I30</f>
        <v>0</v>
      </c>
      <c r="G30" s="20">
        <f>AllRespondents!G30/$I30</f>
        <v>0</v>
      </c>
      <c r="H30" s="20">
        <f>AllRespondents!H30/$I30</f>
        <v>0.7</v>
      </c>
      <c r="I30" s="10">
        <f>AllRespondents!I30</f>
        <v>20</v>
      </c>
    </row>
    <row r="31" spans="2:9" ht="12.75">
      <c r="B31" s="2" t="s">
        <v>254</v>
      </c>
      <c r="C31" s="20">
        <f>AllRespondents!C31/$I31</f>
        <v>0.07142857142857142</v>
      </c>
      <c r="D31" s="20">
        <f>AllRespondents!D31/$I31</f>
        <v>0.17857142857142858</v>
      </c>
      <c r="E31" s="20">
        <f>AllRespondents!E31/$I31</f>
        <v>0.35714285714285715</v>
      </c>
      <c r="F31" s="20">
        <f>AllRespondents!F31/$I31</f>
        <v>0.17857142857142858</v>
      </c>
      <c r="G31" s="20">
        <f>AllRespondents!G31/$I31</f>
        <v>0</v>
      </c>
      <c r="H31" s="20">
        <f>AllRespondents!H31/$I31</f>
        <v>0.21428571428571427</v>
      </c>
      <c r="I31" s="10">
        <f>AllRespondents!I31</f>
        <v>28</v>
      </c>
    </row>
    <row r="32" ht="12.75">
      <c r="B32" s="1"/>
    </row>
    <row r="33" ht="12.75">
      <c r="B33" s="1"/>
    </row>
    <row r="34" spans="2:9" ht="25.5" customHeight="1">
      <c r="B34" s="65" t="s">
        <v>276</v>
      </c>
      <c r="C34" s="22" t="s">
        <v>72</v>
      </c>
      <c r="D34" s="65" t="s">
        <v>89</v>
      </c>
      <c r="E34" s="65" t="s">
        <v>90</v>
      </c>
      <c r="F34" s="65" t="s">
        <v>91</v>
      </c>
      <c r="G34" s="65" t="s">
        <v>2</v>
      </c>
      <c r="H34" s="65" t="s">
        <v>260</v>
      </c>
      <c r="I34" s="1" t="s">
        <v>80</v>
      </c>
    </row>
    <row r="35" spans="2:9" ht="12.75">
      <c r="B35" s="67"/>
      <c r="C35" s="3"/>
      <c r="D35" s="67"/>
      <c r="E35" s="67"/>
      <c r="F35" s="67"/>
      <c r="G35" s="67"/>
      <c r="H35" s="67"/>
      <c r="I35" s="1" t="s">
        <v>79</v>
      </c>
    </row>
    <row r="36" spans="2:9" ht="12.75">
      <c r="B36" s="2" t="s">
        <v>85</v>
      </c>
      <c r="C36" s="39">
        <f>AllRespondents!C36/$I36</f>
        <v>0.10714285714285714</v>
      </c>
      <c r="D36" s="39">
        <f>AllRespondents!D36/$I36</f>
        <v>0.17857142857142858</v>
      </c>
      <c r="E36" s="39">
        <f>AllRespondents!E36/$I36</f>
        <v>0.17857142857142858</v>
      </c>
      <c r="F36" s="39">
        <f>AllRespondents!F36/$I36</f>
        <v>0.2857142857142857</v>
      </c>
      <c r="G36" s="39">
        <f>AllRespondents!G36/$I36</f>
        <v>0.07142857142857142</v>
      </c>
      <c r="H36" s="39">
        <f>AllRespondents!H36/$I36</f>
        <v>0.17857142857142858</v>
      </c>
      <c r="I36" s="29">
        <f>AllRespondents!I36</f>
        <v>28</v>
      </c>
    </row>
    <row r="37" spans="2:9" ht="12.75">
      <c r="B37" s="4" t="s">
        <v>86</v>
      </c>
      <c r="C37" s="40">
        <f>AllRespondents!C37/$I37</f>
        <v>0.15384615384615385</v>
      </c>
      <c r="D37" s="41">
        <f>AllRespondents!D37/$I37</f>
        <v>0.34615384615384615</v>
      </c>
      <c r="E37" s="40">
        <f>AllRespondents!E37/$I37</f>
        <v>0.2692307692307692</v>
      </c>
      <c r="F37" s="41">
        <f>AllRespondents!F37/$I37</f>
        <v>0</v>
      </c>
      <c r="G37" s="40">
        <f>AllRespondents!G37/$I37</f>
        <v>0</v>
      </c>
      <c r="H37" s="41">
        <f>AllRespondents!H37/$I37</f>
        <v>0.23076923076923078</v>
      </c>
      <c r="I37" s="29">
        <f>AllRespondents!I37</f>
        <v>26</v>
      </c>
    </row>
    <row r="38" spans="2:9" ht="12.75">
      <c r="B38" s="2" t="s">
        <v>87</v>
      </c>
      <c r="C38" s="42"/>
      <c r="D38" s="43"/>
      <c r="E38" s="42"/>
      <c r="F38" s="43"/>
      <c r="G38" s="42"/>
      <c r="H38" s="43"/>
      <c r="I38" s="30"/>
    </row>
    <row r="39" spans="2:9" ht="12.75">
      <c r="B39" s="2" t="s">
        <v>88</v>
      </c>
      <c r="C39" s="20">
        <f>AllRespondents!C39/$I39</f>
        <v>0</v>
      </c>
      <c r="D39" s="20">
        <f>AllRespondents!D39/$I39</f>
        <v>0.05263157894736842</v>
      </c>
      <c r="E39" s="20">
        <f>AllRespondents!E39/$I39</f>
        <v>0.42105263157894735</v>
      </c>
      <c r="F39" s="20">
        <f>AllRespondents!F39/$I39</f>
        <v>0</v>
      </c>
      <c r="G39" s="20">
        <f>AllRespondents!G39/$I39</f>
        <v>0</v>
      </c>
      <c r="H39" s="20">
        <f>AllRespondents!H39/$I39</f>
        <v>0.5263157894736842</v>
      </c>
      <c r="I39" s="30">
        <f>AllRespondents!I39</f>
        <v>19</v>
      </c>
    </row>
    <row r="40" spans="2:9" ht="12.75">
      <c r="B40" s="2" t="s">
        <v>255</v>
      </c>
      <c r="C40" s="20">
        <f>AllRespondents!C40/$I40</f>
        <v>0.21428571428571427</v>
      </c>
      <c r="D40" s="20">
        <f>AllRespondents!D40/$I40</f>
        <v>0.5</v>
      </c>
      <c r="E40" s="20">
        <f>AllRespondents!E40/$I40</f>
        <v>0.25</v>
      </c>
      <c r="F40" s="20">
        <f>AllRespondents!F40/$I40</f>
        <v>0.03571428571428571</v>
      </c>
      <c r="G40" s="20">
        <f>AllRespondents!G40/$I40</f>
        <v>0</v>
      </c>
      <c r="H40" s="20">
        <f>AllRespondents!H40/$I40</f>
        <v>0</v>
      </c>
      <c r="I40" s="10">
        <f>AllRespondents!I40</f>
        <v>28</v>
      </c>
    </row>
    <row r="41" spans="2:9" ht="12.75">
      <c r="B41" s="2" t="s">
        <v>256</v>
      </c>
      <c r="C41" s="20">
        <f>AllRespondents!C41/$I41</f>
        <v>0.1111111111111111</v>
      </c>
      <c r="D41" s="20">
        <f>AllRespondents!D41/$I41</f>
        <v>0.3333333333333333</v>
      </c>
      <c r="E41" s="20">
        <f>AllRespondents!E41/$I41</f>
        <v>0.5185185185185185</v>
      </c>
      <c r="F41" s="20">
        <f>AllRespondents!F41/$I41</f>
        <v>0.037037037037037035</v>
      </c>
      <c r="G41" s="20">
        <f>AllRespondents!G41/$I41</f>
        <v>0</v>
      </c>
      <c r="H41" s="20">
        <f>AllRespondents!H41/$I41</f>
        <v>0</v>
      </c>
      <c r="I41" s="10">
        <f>AllRespondents!I41</f>
        <v>27</v>
      </c>
    </row>
    <row r="42" spans="2:9" ht="12.75">
      <c r="B42" s="2" t="s">
        <v>253</v>
      </c>
      <c r="C42" s="20">
        <f>AllRespondents!C42/$I42</f>
        <v>0</v>
      </c>
      <c r="D42" s="20">
        <f>AllRespondents!D42/$I42</f>
        <v>0</v>
      </c>
      <c r="E42" s="20">
        <f>AllRespondents!E42/$I42</f>
        <v>0.2631578947368421</v>
      </c>
      <c r="F42" s="20">
        <f>AllRespondents!F42/$I42</f>
        <v>0</v>
      </c>
      <c r="G42" s="20">
        <f>AllRespondents!G42/$I42</f>
        <v>0</v>
      </c>
      <c r="H42" s="20">
        <f>AllRespondents!H42/$I42</f>
        <v>0.7368421052631579</v>
      </c>
      <c r="I42" s="10">
        <f>AllRespondents!I42</f>
        <v>19</v>
      </c>
    </row>
    <row r="43" spans="2:9" ht="12.75">
      <c r="B43" s="2" t="s">
        <v>254</v>
      </c>
      <c r="C43" s="20">
        <f>AllRespondents!C43/$I43</f>
        <v>0.04</v>
      </c>
      <c r="D43" s="20">
        <f>AllRespondents!D43/$I43</f>
        <v>0.2</v>
      </c>
      <c r="E43" s="20">
        <f>AllRespondents!E43/$I43</f>
        <v>0.24</v>
      </c>
      <c r="F43" s="20">
        <f>AllRespondents!F43/$I43</f>
        <v>0.28</v>
      </c>
      <c r="G43" s="20">
        <f>AllRespondents!G43/$I43</f>
        <v>0</v>
      </c>
      <c r="H43" s="20">
        <f>AllRespondents!H43/$I43</f>
        <v>0.24</v>
      </c>
      <c r="I43" s="10">
        <f>AllRespondents!I43</f>
        <v>25</v>
      </c>
    </row>
    <row r="44" ht="12.75">
      <c r="B44" s="1"/>
    </row>
    <row r="45" ht="12.75">
      <c r="B45" s="1"/>
    </row>
    <row r="46" spans="2:9" ht="25.5" customHeight="1">
      <c r="B46" s="65" t="s">
        <v>280</v>
      </c>
      <c r="C46" s="65" t="s">
        <v>92</v>
      </c>
      <c r="D46" s="65" t="s">
        <v>93</v>
      </c>
      <c r="E46" s="65" t="s">
        <v>90</v>
      </c>
      <c r="F46" s="65" t="s">
        <v>94</v>
      </c>
      <c r="G46" s="65" t="s">
        <v>95</v>
      </c>
      <c r="H46" s="65" t="s">
        <v>260</v>
      </c>
      <c r="I46" s="1" t="s">
        <v>80</v>
      </c>
    </row>
    <row r="47" spans="2:9" ht="12.75">
      <c r="B47" s="67"/>
      <c r="C47" s="67"/>
      <c r="D47" s="67"/>
      <c r="E47" s="67"/>
      <c r="F47" s="67"/>
      <c r="G47" s="67"/>
      <c r="H47" s="67"/>
      <c r="I47" s="1" t="s">
        <v>79</v>
      </c>
    </row>
    <row r="48" spans="2:9" ht="12.75">
      <c r="B48" s="2" t="s">
        <v>85</v>
      </c>
      <c r="C48" s="39">
        <f>AllRespondents!C48/$I48</f>
        <v>0.03571428571428571</v>
      </c>
      <c r="D48" s="39">
        <f>AllRespondents!D48/$I48</f>
        <v>0.21428571428571427</v>
      </c>
      <c r="E48" s="39">
        <f>AllRespondents!E48/$I48</f>
        <v>0.21428571428571427</v>
      </c>
      <c r="F48" s="39">
        <f>AllRespondents!F48/$I48</f>
        <v>0.2857142857142857</v>
      </c>
      <c r="G48" s="39">
        <f>AllRespondents!G48/$I48</f>
        <v>0.07142857142857142</v>
      </c>
      <c r="H48" s="39">
        <f>AllRespondents!H48/$I48</f>
        <v>0.17857142857142858</v>
      </c>
      <c r="I48" s="29">
        <f>AllRespondents!I48</f>
        <v>28</v>
      </c>
    </row>
    <row r="49" spans="2:9" ht="12.75">
      <c r="B49" s="4" t="s">
        <v>86</v>
      </c>
      <c r="C49" s="40">
        <f>AllRespondents!C49/$I49</f>
        <v>0.2692307692307692</v>
      </c>
      <c r="D49" s="41">
        <f>AllRespondents!D49/$I49</f>
        <v>0.15384615384615385</v>
      </c>
      <c r="E49" s="40">
        <f>AllRespondents!E49/$I49</f>
        <v>0.34615384615384615</v>
      </c>
      <c r="F49" s="41">
        <f>AllRespondents!F49/$I49</f>
        <v>0</v>
      </c>
      <c r="G49" s="40">
        <f>AllRespondents!G49/$I49</f>
        <v>0</v>
      </c>
      <c r="H49" s="41">
        <f>AllRespondents!H49/$I49</f>
        <v>0.23076923076923078</v>
      </c>
      <c r="I49" s="29">
        <f>AllRespondents!I49</f>
        <v>26</v>
      </c>
    </row>
    <row r="50" spans="2:9" ht="12.75">
      <c r="B50" s="2" t="s">
        <v>87</v>
      </c>
      <c r="C50" s="42"/>
      <c r="D50" s="43"/>
      <c r="E50" s="42"/>
      <c r="F50" s="43"/>
      <c r="G50" s="42"/>
      <c r="H50" s="43"/>
      <c r="I50" s="30"/>
    </row>
    <row r="51" spans="2:9" ht="12.75">
      <c r="B51" s="2" t="s">
        <v>88</v>
      </c>
      <c r="C51" s="20">
        <f>AllRespondents!C51/$I51</f>
        <v>0.05</v>
      </c>
      <c r="D51" s="20">
        <f>AllRespondents!D51/$I51</f>
        <v>0</v>
      </c>
      <c r="E51" s="20">
        <f>AllRespondents!E51/$I51</f>
        <v>0.4</v>
      </c>
      <c r="F51" s="20">
        <f>AllRespondents!F51/$I51</f>
        <v>0</v>
      </c>
      <c r="G51" s="20">
        <f>AllRespondents!G51/$I51</f>
        <v>0</v>
      </c>
      <c r="H51" s="20">
        <f>AllRespondents!H51/$I51</f>
        <v>0.55</v>
      </c>
      <c r="I51" s="30">
        <f>AllRespondents!I51</f>
        <v>20</v>
      </c>
    </row>
    <row r="52" spans="2:9" ht="12.75">
      <c r="B52" s="2" t="s">
        <v>255</v>
      </c>
      <c r="C52" s="20">
        <f>AllRespondents!C52/$I52</f>
        <v>0.21428571428571427</v>
      </c>
      <c r="D52" s="20">
        <f>AllRespondents!D52/$I52</f>
        <v>0.5714285714285714</v>
      </c>
      <c r="E52" s="20">
        <f>AllRespondents!E52/$I52</f>
        <v>0.21428571428571427</v>
      </c>
      <c r="F52" s="20">
        <f>AllRespondents!F52/$I52</f>
        <v>0</v>
      </c>
      <c r="G52" s="20">
        <f>AllRespondents!G52/$I52</f>
        <v>0</v>
      </c>
      <c r="H52" s="20">
        <f>AllRespondents!H52/$I52</f>
        <v>0</v>
      </c>
      <c r="I52" s="10">
        <f>AllRespondents!I52</f>
        <v>28</v>
      </c>
    </row>
    <row r="53" spans="2:9" ht="12.75">
      <c r="B53" s="2" t="s">
        <v>256</v>
      </c>
      <c r="C53" s="20">
        <f>AllRespondents!C53/$I53</f>
        <v>0.07407407407407407</v>
      </c>
      <c r="D53" s="20">
        <f>AllRespondents!D53/$I53</f>
        <v>0.37037037037037035</v>
      </c>
      <c r="E53" s="20">
        <f>AllRespondents!E53/$I53</f>
        <v>0.48148148148148145</v>
      </c>
      <c r="F53" s="20">
        <f>AllRespondents!F53/$I53</f>
        <v>0.037037037037037035</v>
      </c>
      <c r="G53" s="20">
        <f>AllRespondents!G53/$I53</f>
        <v>0.037037037037037035</v>
      </c>
      <c r="H53" s="20">
        <f>AllRespondents!H53/$I53</f>
        <v>0</v>
      </c>
      <c r="I53" s="10">
        <f>AllRespondents!I53</f>
        <v>27</v>
      </c>
    </row>
    <row r="54" spans="2:9" ht="12.75">
      <c r="B54" s="2" t="s">
        <v>253</v>
      </c>
      <c r="C54" s="20">
        <f>AllRespondents!C54/$I54</f>
        <v>0</v>
      </c>
      <c r="D54" s="20">
        <f>AllRespondents!D54/$I54</f>
        <v>0.05263157894736842</v>
      </c>
      <c r="E54" s="20">
        <f>AllRespondents!E54/$I54</f>
        <v>0.21052631578947367</v>
      </c>
      <c r="F54" s="20">
        <f>AllRespondents!F54/$I54</f>
        <v>0</v>
      </c>
      <c r="G54" s="20">
        <f>AllRespondents!G54/$I54</f>
        <v>0</v>
      </c>
      <c r="H54" s="20">
        <f>AllRespondents!H54/$I54</f>
        <v>0.7368421052631579</v>
      </c>
      <c r="I54" s="10">
        <f>AllRespondents!I54</f>
        <v>19</v>
      </c>
    </row>
    <row r="55" spans="2:9" ht="12.75">
      <c r="B55" s="2" t="s">
        <v>254</v>
      </c>
      <c r="C55" s="20">
        <f>AllRespondents!C55/$I55</f>
        <v>0.12</v>
      </c>
      <c r="D55" s="20">
        <f>AllRespondents!D55/$I55</f>
        <v>0.12</v>
      </c>
      <c r="E55" s="20">
        <f>AllRespondents!E55/$I55</f>
        <v>0.24</v>
      </c>
      <c r="F55" s="20">
        <f>AllRespondents!F55/$I55</f>
        <v>0.28</v>
      </c>
      <c r="G55" s="20">
        <f>AllRespondents!G55/$I55</f>
        <v>0</v>
      </c>
      <c r="H55" s="20">
        <f>AllRespondents!H55/$I55</f>
        <v>0.24</v>
      </c>
      <c r="I55" s="10">
        <f>AllRespondents!I55</f>
        <v>25</v>
      </c>
    </row>
    <row r="56" spans="2:8" ht="12.75">
      <c r="B56" s="28"/>
      <c r="C56" s="28"/>
      <c r="D56" s="28"/>
      <c r="E56" s="28"/>
      <c r="F56" s="28"/>
      <c r="G56" s="28"/>
      <c r="H56" s="28"/>
    </row>
    <row r="58" spans="1:2" ht="12.75">
      <c r="A58" s="32" t="s">
        <v>5</v>
      </c>
      <c r="B58" s="5" t="s">
        <v>277</v>
      </c>
    </row>
    <row r="59" ht="12.75">
      <c r="B59" s="1"/>
    </row>
    <row r="60" spans="2:9" ht="12.75" customHeight="1">
      <c r="B60" s="65" t="s">
        <v>39</v>
      </c>
      <c r="C60" s="65" t="s">
        <v>96</v>
      </c>
      <c r="D60" s="65" t="s">
        <v>97</v>
      </c>
      <c r="E60" s="65" t="s">
        <v>90</v>
      </c>
      <c r="F60" s="65" t="s">
        <v>98</v>
      </c>
      <c r="G60" s="65" t="s">
        <v>99</v>
      </c>
      <c r="H60" s="65" t="s">
        <v>260</v>
      </c>
      <c r="I60" s="1" t="s">
        <v>80</v>
      </c>
    </row>
    <row r="61" spans="2:9" ht="12.75">
      <c r="B61" s="67"/>
      <c r="C61" s="67"/>
      <c r="D61" s="67"/>
      <c r="E61" s="67"/>
      <c r="F61" s="67"/>
      <c r="G61" s="67"/>
      <c r="H61" s="67"/>
      <c r="I61" s="1" t="s">
        <v>79</v>
      </c>
    </row>
    <row r="62" spans="2:9" ht="12.75">
      <c r="B62" s="2" t="s">
        <v>85</v>
      </c>
      <c r="C62" s="39">
        <f>AllRespondents!C62/$I62</f>
        <v>0</v>
      </c>
      <c r="D62" s="39">
        <f>AllRespondents!D62/$I62</f>
        <v>0.07692307692307693</v>
      </c>
      <c r="E62" s="39">
        <f>AllRespondents!E62/$I62</f>
        <v>0.6153846153846154</v>
      </c>
      <c r="F62" s="39">
        <f>AllRespondents!F62/$I62</f>
        <v>0.11538461538461539</v>
      </c>
      <c r="G62" s="39">
        <f>AllRespondents!G62/$I62</f>
        <v>0.038461538461538464</v>
      </c>
      <c r="H62" s="39">
        <f>AllRespondents!H62/$I62</f>
        <v>0.15384615384615385</v>
      </c>
      <c r="I62" s="29">
        <f>AllRespondents!I62</f>
        <v>26</v>
      </c>
    </row>
    <row r="63" spans="2:9" ht="12.75">
      <c r="B63" s="4" t="s">
        <v>86</v>
      </c>
      <c r="C63" s="40">
        <f>AllRespondents!C63/$I63</f>
        <v>0.125</v>
      </c>
      <c r="D63" s="41">
        <f>AllRespondents!D63/$I63</f>
        <v>0</v>
      </c>
      <c r="E63" s="40">
        <f>AllRespondents!E63/$I63</f>
        <v>0.5</v>
      </c>
      <c r="F63" s="41">
        <f>AllRespondents!F63/$I63</f>
        <v>0.125</v>
      </c>
      <c r="G63" s="40">
        <f>AllRespondents!G63/$I63</f>
        <v>0</v>
      </c>
      <c r="H63" s="41">
        <f>AllRespondents!H63/$I63</f>
        <v>0.25</v>
      </c>
      <c r="I63" s="29">
        <f>AllRespondents!I63</f>
        <v>24</v>
      </c>
    </row>
    <row r="64" spans="2:9" ht="12.75">
      <c r="B64" s="2" t="s">
        <v>87</v>
      </c>
      <c r="C64" s="42"/>
      <c r="D64" s="43"/>
      <c r="E64" s="42"/>
      <c r="F64" s="43"/>
      <c r="G64" s="42"/>
      <c r="H64" s="43"/>
      <c r="I64" s="30"/>
    </row>
    <row r="65" spans="2:9" ht="12.75">
      <c r="B65" s="2" t="s">
        <v>88</v>
      </c>
      <c r="C65" s="20">
        <f>AllRespondents!C65/$I65</f>
        <v>0.05555555555555555</v>
      </c>
      <c r="D65" s="20">
        <f>AllRespondents!D65/$I65</f>
        <v>0</v>
      </c>
      <c r="E65" s="20">
        <f>AllRespondents!E65/$I65</f>
        <v>0.3888888888888889</v>
      </c>
      <c r="F65" s="20">
        <f>AllRespondents!F65/$I65</f>
        <v>0</v>
      </c>
      <c r="G65" s="20">
        <f>AllRespondents!G65/$I65</f>
        <v>0</v>
      </c>
      <c r="H65" s="20">
        <f>AllRespondents!H65/$I65</f>
        <v>0.5555555555555556</v>
      </c>
      <c r="I65" s="30">
        <f>AllRespondents!I65</f>
        <v>18</v>
      </c>
    </row>
    <row r="66" spans="2:9" ht="12.75">
      <c r="B66" s="2" t="s">
        <v>255</v>
      </c>
      <c r="C66" s="20">
        <f>AllRespondents!C66/$I66</f>
        <v>0.15384615384615385</v>
      </c>
      <c r="D66" s="20">
        <f>AllRespondents!D66/$I66</f>
        <v>0.07692307692307693</v>
      </c>
      <c r="E66" s="20">
        <f>AllRespondents!E66/$I66</f>
        <v>0.7307692307692307</v>
      </c>
      <c r="F66" s="20">
        <f>AllRespondents!F66/$I66</f>
        <v>0.038461538461538464</v>
      </c>
      <c r="G66" s="20">
        <f>AllRespondents!G66/$I66</f>
        <v>0</v>
      </c>
      <c r="H66" s="20">
        <f>AllRespondents!H66/$I66</f>
        <v>0</v>
      </c>
      <c r="I66" s="10">
        <f>AllRespondents!I66</f>
        <v>26</v>
      </c>
    </row>
    <row r="67" spans="2:9" ht="12.75">
      <c r="B67" s="2" t="s">
        <v>256</v>
      </c>
      <c r="C67" s="20">
        <f>AllRespondents!C67/$I67</f>
        <v>0.05263157894736842</v>
      </c>
      <c r="D67" s="20">
        <f>AllRespondents!D67/$I67</f>
        <v>0</v>
      </c>
      <c r="E67" s="20">
        <f>AllRespondents!E67/$I67</f>
        <v>0.8421052631578947</v>
      </c>
      <c r="F67" s="20">
        <f>AllRespondents!F67/$I67</f>
        <v>0.05263157894736842</v>
      </c>
      <c r="G67" s="20">
        <f>AllRespondents!G67/$I67</f>
        <v>0.05263157894736842</v>
      </c>
      <c r="H67" s="20">
        <f>AllRespondents!H67/$I67</f>
        <v>0</v>
      </c>
      <c r="I67" s="10">
        <f>AllRespondents!I67</f>
        <v>19</v>
      </c>
    </row>
    <row r="68" spans="2:9" ht="12.75">
      <c r="B68" s="2" t="s">
        <v>253</v>
      </c>
      <c r="C68" s="20">
        <f>AllRespondents!C68/$I68</f>
        <v>0</v>
      </c>
      <c r="D68" s="20">
        <f>AllRespondents!D68/$I68</f>
        <v>0.05555555555555555</v>
      </c>
      <c r="E68" s="20">
        <f>AllRespondents!E68/$I68</f>
        <v>0.2222222222222222</v>
      </c>
      <c r="F68" s="20">
        <f>AllRespondents!F68/$I68</f>
        <v>0</v>
      </c>
      <c r="G68" s="20">
        <f>AllRespondents!G68/$I68</f>
        <v>0</v>
      </c>
      <c r="H68" s="20">
        <f>AllRespondents!H68/$I68</f>
        <v>0.7222222222222222</v>
      </c>
      <c r="I68" s="10">
        <f>AllRespondents!I68</f>
        <v>18</v>
      </c>
    </row>
    <row r="69" spans="2:9" ht="12.75">
      <c r="B69" s="2" t="s">
        <v>254</v>
      </c>
      <c r="C69" s="20">
        <f>AllRespondents!C69/$I69</f>
        <v>0.041666666666666664</v>
      </c>
      <c r="D69" s="20">
        <f>AllRespondents!D69/$I69</f>
        <v>0.041666666666666664</v>
      </c>
      <c r="E69" s="20">
        <f>AllRespondents!E69/$I69</f>
        <v>0.625</v>
      </c>
      <c r="F69" s="20">
        <f>AllRespondents!F69/$I69</f>
        <v>0.041666666666666664</v>
      </c>
      <c r="G69" s="20">
        <f>AllRespondents!G69/$I69</f>
        <v>0</v>
      </c>
      <c r="H69" s="20">
        <f>AllRespondents!H69/$I69</f>
        <v>0.25</v>
      </c>
      <c r="I69" s="10">
        <f>AllRespondents!I69</f>
        <v>24</v>
      </c>
    </row>
    <row r="70" ht="12.75">
      <c r="B70" s="1"/>
    </row>
    <row r="71" ht="12.75">
      <c r="B71" s="1"/>
    </row>
    <row r="72" spans="2:8" ht="25.5" customHeight="1">
      <c r="B72" s="65" t="s">
        <v>278</v>
      </c>
      <c r="C72" s="65" t="s">
        <v>3</v>
      </c>
      <c r="D72" s="65" t="s">
        <v>100</v>
      </c>
      <c r="E72" s="65" t="s">
        <v>101</v>
      </c>
      <c r="F72" s="65" t="s">
        <v>102</v>
      </c>
      <c r="G72" s="65" t="s">
        <v>4</v>
      </c>
      <c r="H72" s="65" t="s">
        <v>260</v>
      </c>
    </row>
    <row r="73" spans="2:9" ht="12.75">
      <c r="B73" s="66"/>
      <c r="C73" s="66"/>
      <c r="D73" s="66"/>
      <c r="E73" s="66"/>
      <c r="F73" s="66"/>
      <c r="G73" s="66"/>
      <c r="H73" s="66"/>
      <c r="I73" s="1" t="s">
        <v>80</v>
      </c>
    </row>
    <row r="74" spans="2:9" ht="12.75">
      <c r="B74" s="2"/>
      <c r="C74" s="67"/>
      <c r="D74" s="67"/>
      <c r="E74" s="67"/>
      <c r="F74" s="67"/>
      <c r="G74" s="67"/>
      <c r="H74" s="67"/>
      <c r="I74" s="1" t="s">
        <v>79</v>
      </c>
    </row>
    <row r="75" spans="2:9" ht="12.75">
      <c r="B75" s="2" t="s">
        <v>85</v>
      </c>
      <c r="C75" s="39">
        <f>AllRespondents!C75/$I75</f>
        <v>0.15</v>
      </c>
      <c r="D75" s="39">
        <f>AllRespondents!D75/$I75</f>
        <v>0.45</v>
      </c>
      <c r="E75" s="39">
        <f>AllRespondents!E75/$I75</f>
        <v>0.4</v>
      </c>
      <c r="F75" s="39">
        <f>AllRespondents!F75/$I75</f>
        <v>0</v>
      </c>
      <c r="G75" s="39">
        <f>AllRespondents!G75/$I75</f>
        <v>0</v>
      </c>
      <c r="H75" s="39">
        <f>AllRespondents!H75/$I75</f>
        <v>0</v>
      </c>
      <c r="I75" s="29">
        <f>AllRespondents!I75</f>
        <v>20</v>
      </c>
    </row>
    <row r="76" spans="2:9" ht="12.75">
      <c r="B76" s="4" t="s">
        <v>86</v>
      </c>
      <c r="C76" s="40">
        <f>AllRespondents!C76/$I76</f>
        <v>0.2</v>
      </c>
      <c r="D76" s="41">
        <f>AllRespondents!D76/$I76</f>
        <v>0.36</v>
      </c>
      <c r="E76" s="40">
        <f>AllRespondents!E76/$I76</f>
        <v>0.2</v>
      </c>
      <c r="F76" s="41">
        <f>AllRespondents!F76/$I76</f>
        <v>0</v>
      </c>
      <c r="G76" s="40">
        <f>AllRespondents!G76/$I76</f>
        <v>0</v>
      </c>
      <c r="H76" s="41">
        <f>AllRespondents!H76/$I76</f>
        <v>0.24</v>
      </c>
      <c r="I76" s="29">
        <f>AllRespondents!I76</f>
        <v>25</v>
      </c>
    </row>
    <row r="77" spans="2:9" ht="12.75">
      <c r="B77" s="2" t="s">
        <v>87</v>
      </c>
      <c r="C77" s="42"/>
      <c r="D77" s="43"/>
      <c r="E77" s="42"/>
      <c r="F77" s="43"/>
      <c r="G77" s="42"/>
      <c r="H77" s="43"/>
      <c r="I77" s="30"/>
    </row>
    <row r="78" spans="2:9" ht="12.75">
      <c r="B78" s="2" t="s">
        <v>88</v>
      </c>
      <c r="C78" s="20">
        <f>AllRespondents!C78/$I78</f>
        <v>0.10526315789473684</v>
      </c>
      <c r="D78" s="20">
        <f>AllRespondents!D78/$I78</f>
        <v>0.21052631578947367</v>
      </c>
      <c r="E78" s="20">
        <f>AllRespondents!E78/$I78</f>
        <v>0.10526315789473684</v>
      </c>
      <c r="F78" s="20">
        <f>AllRespondents!F78/$I78</f>
        <v>0</v>
      </c>
      <c r="G78" s="20">
        <f>AllRespondents!G78/$I78</f>
        <v>0</v>
      </c>
      <c r="H78" s="20">
        <f>AllRespondents!H78/$I78</f>
        <v>0.5789473684210527</v>
      </c>
      <c r="I78" s="30">
        <f>AllRespondents!I78</f>
        <v>19</v>
      </c>
    </row>
    <row r="79" spans="2:9" ht="12.75">
      <c r="B79" s="2" t="s">
        <v>255</v>
      </c>
      <c r="C79" s="20">
        <f>AllRespondents!C79/$I79</f>
        <v>0.37037037037037035</v>
      </c>
      <c r="D79" s="20">
        <f>AllRespondents!D79/$I79</f>
        <v>0.3333333333333333</v>
      </c>
      <c r="E79" s="20">
        <f>AllRespondents!E79/$I79</f>
        <v>0.2962962962962963</v>
      </c>
      <c r="F79" s="20">
        <f>AllRespondents!F79/$I79</f>
        <v>0</v>
      </c>
      <c r="G79" s="20">
        <f>AllRespondents!G79/$I79</f>
        <v>0</v>
      </c>
      <c r="H79" s="20">
        <f>AllRespondents!H79/$I79</f>
        <v>0</v>
      </c>
      <c r="I79" s="10">
        <f>AllRespondents!I79</f>
        <v>27</v>
      </c>
    </row>
    <row r="80" spans="2:9" ht="12.75">
      <c r="B80" s="2" t="s">
        <v>256</v>
      </c>
      <c r="C80" s="20">
        <f>AllRespondents!C80/$I80</f>
        <v>0.11538461538461539</v>
      </c>
      <c r="D80" s="20">
        <f>AllRespondents!D80/$I80</f>
        <v>0.23076923076923078</v>
      </c>
      <c r="E80" s="20">
        <f>AllRespondents!E80/$I80</f>
        <v>0.6538461538461539</v>
      </c>
      <c r="F80" s="20">
        <f>AllRespondents!F80/$I80</f>
        <v>0</v>
      </c>
      <c r="G80" s="20">
        <f>AllRespondents!G80/$I80</f>
        <v>0</v>
      </c>
      <c r="H80" s="20">
        <f>AllRespondents!H80/$I80</f>
        <v>0</v>
      </c>
      <c r="I80" s="10">
        <f>AllRespondents!I80</f>
        <v>26</v>
      </c>
    </row>
    <row r="81" spans="2:9" ht="12.75">
      <c r="B81" s="2" t="s">
        <v>253</v>
      </c>
      <c r="C81" s="20">
        <f>AllRespondents!C81/$I81</f>
        <v>0</v>
      </c>
      <c r="D81" s="20">
        <f>AllRespondents!D81/$I81</f>
        <v>0.21052631578947367</v>
      </c>
      <c r="E81" s="20">
        <f>AllRespondents!E81/$I81</f>
        <v>0.05263157894736842</v>
      </c>
      <c r="F81" s="20">
        <f>AllRespondents!F81/$I81</f>
        <v>0</v>
      </c>
      <c r="G81" s="20">
        <f>AllRespondents!G81/$I81</f>
        <v>0</v>
      </c>
      <c r="H81" s="20">
        <f>AllRespondents!H81/$I81</f>
        <v>0.7368421052631579</v>
      </c>
      <c r="I81" s="10">
        <f>AllRespondents!I81</f>
        <v>19</v>
      </c>
    </row>
    <row r="82" spans="2:9" ht="12.75">
      <c r="B82" s="2" t="s">
        <v>254</v>
      </c>
      <c r="C82" s="20">
        <f>AllRespondents!C82/$I82</f>
        <v>0.16666666666666666</v>
      </c>
      <c r="D82" s="20">
        <f>AllRespondents!D82/$I82</f>
        <v>0.20833333333333334</v>
      </c>
      <c r="E82" s="20">
        <f>AllRespondents!E82/$I82</f>
        <v>0.3333333333333333</v>
      </c>
      <c r="F82" s="20">
        <f>AllRespondents!F82/$I82</f>
        <v>0.041666666666666664</v>
      </c>
      <c r="G82" s="20">
        <f>AllRespondents!G82/$I82</f>
        <v>0</v>
      </c>
      <c r="H82" s="20">
        <f>AllRespondents!H82/$I82</f>
        <v>0.25</v>
      </c>
      <c r="I82" s="10">
        <f>AllRespondents!I82</f>
        <v>24</v>
      </c>
    </row>
    <row r="83" ht="12.75">
      <c r="B83" s="23" t="s">
        <v>103</v>
      </c>
    </row>
    <row r="84" ht="12.75">
      <c r="B84" s="6"/>
    </row>
    <row r="85" spans="2:8" ht="25.5" customHeight="1">
      <c r="B85" s="65" t="s">
        <v>279</v>
      </c>
      <c r="C85" s="65" t="s">
        <v>6</v>
      </c>
      <c r="D85" s="65" t="s">
        <v>104</v>
      </c>
      <c r="E85" s="65" t="s">
        <v>90</v>
      </c>
      <c r="F85" s="65" t="s">
        <v>105</v>
      </c>
      <c r="G85" s="65" t="s">
        <v>7</v>
      </c>
      <c r="H85" s="1" t="s">
        <v>80</v>
      </c>
    </row>
    <row r="86" spans="2:8" ht="12.75">
      <c r="B86" s="67"/>
      <c r="C86" s="67"/>
      <c r="D86" s="67"/>
      <c r="E86" s="67"/>
      <c r="F86" s="67"/>
      <c r="G86" s="67"/>
      <c r="H86" s="1" t="s">
        <v>79</v>
      </c>
    </row>
    <row r="87" spans="2:8" ht="25.5">
      <c r="B87" s="2" t="s">
        <v>251</v>
      </c>
      <c r="C87" s="44">
        <f>AllRespondents!C87/$H87</f>
        <v>0.11538461538461539</v>
      </c>
      <c r="D87" s="45">
        <f>AllRespondents!D87/$H87</f>
        <v>0.2692307692307692</v>
      </c>
      <c r="E87" s="45">
        <f>AllRespondents!E87/$H87</f>
        <v>0.46153846153846156</v>
      </c>
      <c r="F87" s="45">
        <f>AllRespondents!F87/$H87</f>
        <v>0.15384615384615385</v>
      </c>
      <c r="G87" s="45">
        <f>AllRespondents!G87/$H87</f>
        <v>0</v>
      </c>
      <c r="H87" s="10">
        <f>AllRespondents!H87</f>
        <v>26</v>
      </c>
    </row>
    <row r="88" ht="12.75">
      <c r="B88" s="1"/>
    </row>
    <row r="89" spans="2:14" ht="12.75">
      <c r="B89" s="29" t="s">
        <v>51</v>
      </c>
      <c r="C89" s="11" t="s">
        <v>54</v>
      </c>
      <c r="D89" s="11" t="s">
        <v>45</v>
      </c>
      <c r="E89" s="11" t="s">
        <v>285</v>
      </c>
      <c r="F89" s="11" t="s">
        <v>286</v>
      </c>
      <c r="G89" s="11" t="s">
        <v>46</v>
      </c>
      <c r="H89" s="12" t="s">
        <v>47</v>
      </c>
      <c r="I89" s="12" t="s">
        <v>48</v>
      </c>
      <c r="J89" s="12" t="s">
        <v>55</v>
      </c>
      <c r="K89" s="12" t="s">
        <v>52</v>
      </c>
      <c r="L89" s="12" t="s">
        <v>258</v>
      </c>
      <c r="M89" s="12" t="s">
        <v>287</v>
      </c>
      <c r="N89" s="12" t="s">
        <v>288</v>
      </c>
    </row>
    <row r="90" spans="2:10" ht="12.75">
      <c r="B90" s="30" t="s">
        <v>44</v>
      </c>
      <c r="C90" s="11"/>
      <c r="D90" s="11"/>
      <c r="E90" s="11"/>
      <c r="F90" s="11"/>
      <c r="G90" s="11"/>
      <c r="H90" s="11"/>
      <c r="I90" s="11"/>
      <c r="J90" s="11"/>
    </row>
    <row r="91" ht="12.75">
      <c r="B91" s="1"/>
    </row>
    <row r="92" ht="12.75">
      <c r="B92" s="1"/>
    </row>
    <row r="93" spans="2:8" ht="38.25" customHeight="1">
      <c r="B93" s="65" t="s">
        <v>42</v>
      </c>
      <c r="C93" s="65" t="s">
        <v>8</v>
      </c>
      <c r="D93" s="65" t="s">
        <v>106</v>
      </c>
      <c r="E93" s="65" t="s">
        <v>107</v>
      </c>
      <c r="F93" s="65" t="s">
        <v>108</v>
      </c>
      <c r="G93" s="65" t="s">
        <v>9</v>
      </c>
      <c r="H93" s="1" t="s">
        <v>80</v>
      </c>
    </row>
    <row r="94" spans="2:8" ht="12.75">
      <c r="B94" s="67"/>
      <c r="C94" s="67"/>
      <c r="D94" s="67"/>
      <c r="E94" s="67"/>
      <c r="F94" s="67"/>
      <c r="G94" s="67"/>
      <c r="H94" s="1" t="s">
        <v>79</v>
      </c>
    </row>
    <row r="95" spans="2:8" ht="12.75">
      <c r="B95" s="2" t="s">
        <v>10</v>
      </c>
      <c r="C95" s="44">
        <f>AllRespondents!C95/$H95</f>
        <v>0.16666666666666666</v>
      </c>
      <c r="D95" s="45">
        <f>AllRespondents!D95/$H95</f>
        <v>0.25</v>
      </c>
      <c r="E95" s="45">
        <f>AllRespondents!E95/$H95</f>
        <v>0.375</v>
      </c>
      <c r="F95" s="45">
        <f>AllRespondents!F95/$H95</f>
        <v>0.20833333333333334</v>
      </c>
      <c r="G95" s="45">
        <f>AllRespondents!G95/$H95</f>
        <v>0</v>
      </c>
      <c r="H95" s="10">
        <f>AllRespondents!H95</f>
        <v>24</v>
      </c>
    </row>
    <row r="96" ht="12.75">
      <c r="B96" s="1"/>
    </row>
    <row r="97" spans="2:8" ht="12.75">
      <c r="B97" s="29" t="s">
        <v>50</v>
      </c>
      <c r="C97" s="11" t="s">
        <v>46</v>
      </c>
      <c r="D97" s="12" t="s">
        <v>47</v>
      </c>
      <c r="E97" s="12" t="s">
        <v>52</v>
      </c>
      <c r="F97" s="12" t="s">
        <v>53</v>
      </c>
      <c r="G97" s="12" t="s">
        <v>45</v>
      </c>
      <c r="H97" s="12" t="s">
        <v>289</v>
      </c>
    </row>
    <row r="98" spans="2:8" ht="12.75">
      <c r="B98" s="30" t="s">
        <v>44</v>
      </c>
      <c r="C98" s="11"/>
      <c r="D98" s="11"/>
      <c r="E98" s="11"/>
      <c r="F98" s="11"/>
      <c r="G98" s="11"/>
      <c r="H98" s="11"/>
    </row>
    <row r="99" ht="12.75">
      <c r="B99" s="1"/>
    </row>
    <row r="100" ht="12.75">
      <c r="B100" s="6"/>
    </row>
    <row r="101" spans="2:8" ht="38.25" customHeight="1">
      <c r="B101" s="65" t="s">
        <v>43</v>
      </c>
      <c r="C101" s="65" t="s">
        <v>11</v>
      </c>
      <c r="D101" s="65" t="s">
        <v>109</v>
      </c>
      <c r="E101" s="65" t="s">
        <v>110</v>
      </c>
      <c r="F101" s="65" t="s">
        <v>111</v>
      </c>
      <c r="G101" s="65" t="s">
        <v>12</v>
      </c>
      <c r="H101" s="1" t="s">
        <v>80</v>
      </c>
    </row>
    <row r="102" spans="2:8" ht="12.75">
      <c r="B102" s="67"/>
      <c r="C102" s="67"/>
      <c r="D102" s="67"/>
      <c r="E102" s="67"/>
      <c r="F102" s="67"/>
      <c r="G102" s="67"/>
      <c r="H102" s="1" t="s">
        <v>79</v>
      </c>
    </row>
    <row r="103" spans="2:8" ht="12.75">
      <c r="B103" s="2" t="s">
        <v>13</v>
      </c>
      <c r="C103" s="44">
        <f>AllRespondents!C103/$H103</f>
        <v>0.03225806451612903</v>
      </c>
      <c r="D103" s="45">
        <f>AllRespondents!D103/$H103</f>
        <v>0.3548387096774194</v>
      </c>
      <c r="E103" s="45">
        <f>AllRespondents!E103/$H103</f>
        <v>0.2903225806451613</v>
      </c>
      <c r="F103" s="45">
        <f>AllRespondents!F103/$H103</f>
        <v>0.22580645161290322</v>
      </c>
      <c r="G103" s="45">
        <f>AllRespondents!G103/$H103</f>
        <v>0.0967741935483871</v>
      </c>
      <c r="H103" s="10">
        <f>AllRespondents!H103</f>
        <v>31</v>
      </c>
    </row>
    <row r="104" ht="12.75">
      <c r="B104" s="1"/>
    </row>
    <row r="105" spans="2:10" ht="12.75">
      <c r="B105" s="29" t="s">
        <v>49</v>
      </c>
      <c r="C105" s="11" t="s">
        <v>54</v>
      </c>
      <c r="D105" s="11" t="s">
        <v>55</v>
      </c>
      <c r="E105" s="11" t="s">
        <v>56</v>
      </c>
      <c r="F105" s="11" t="s">
        <v>290</v>
      </c>
      <c r="G105" s="11" t="s">
        <v>48</v>
      </c>
      <c r="H105" s="11" t="s">
        <v>58</v>
      </c>
      <c r="I105" s="11" t="s">
        <v>64</v>
      </c>
      <c r="J105" s="11" t="s">
        <v>291</v>
      </c>
    </row>
    <row r="106" spans="2:8" ht="12.75">
      <c r="B106" s="30" t="s">
        <v>44</v>
      </c>
      <c r="C106" s="11"/>
      <c r="D106" s="11"/>
      <c r="E106" s="11"/>
      <c r="F106" s="11"/>
      <c r="G106" s="11"/>
      <c r="H106" s="11"/>
    </row>
    <row r="107" ht="12.75">
      <c r="B107" s="5"/>
    </row>
    <row r="108" ht="12.75">
      <c r="B108" s="1"/>
    </row>
    <row r="109" ht="12.75">
      <c r="B109" s="6"/>
    </row>
    <row r="110" spans="2:8" ht="12.75" customHeight="1">
      <c r="B110" s="65" t="s">
        <v>281</v>
      </c>
      <c r="C110" s="65" t="s">
        <v>112</v>
      </c>
      <c r="D110" s="65" t="s">
        <v>14</v>
      </c>
      <c r="E110" s="65" t="s">
        <v>15</v>
      </c>
      <c r="F110" s="65" t="s">
        <v>16</v>
      </c>
      <c r="G110" s="65" t="s">
        <v>113</v>
      </c>
      <c r="H110" s="65" t="s">
        <v>260</v>
      </c>
    </row>
    <row r="111" spans="2:9" ht="12.75">
      <c r="B111" s="66"/>
      <c r="C111" s="66"/>
      <c r="D111" s="66"/>
      <c r="E111" s="66"/>
      <c r="F111" s="66"/>
      <c r="G111" s="66"/>
      <c r="H111" s="66"/>
      <c r="I111" s="1" t="s">
        <v>80</v>
      </c>
    </row>
    <row r="112" spans="2:9" ht="12.75">
      <c r="B112" s="2"/>
      <c r="C112" s="67"/>
      <c r="D112" s="67"/>
      <c r="E112" s="67"/>
      <c r="F112" s="67"/>
      <c r="G112" s="67"/>
      <c r="H112" s="67"/>
      <c r="I112" s="1" t="s">
        <v>79</v>
      </c>
    </row>
    <row r="113" spans="2:9" ht="12.75">
      <c r="B113" s="2" t="s">
        <v>85</v>
      </c>
      <c r="C113" s="39">
        <f>AllRespondents!C113/$I113</f>
        <v>0</v>
      </c>
      <c r="D113" s="39">
        <f>AllRespondents!D113/$I113</f>
        <v>0.2413793103448276</v>
      </c>
      <c r="E113" s="39">
        <f>AllRespondents!E113/$I113</f>
        <v>0.3793103448275862</v>
      </c>
      <c r="F113" s="39">
        <f>AllRespondents!F113/$I113</f>
        <v>0.1724137931034483</v>
      </c>
      <c r="G113" s="39">
        <f>AllRespondents!G113/$I113</f>
        <v>0.034482758620689655</v>
      </c>
      <c r="H113" s="39">
        <f>AllRespondents!H113/$I113</f>
        <v>0.1724137931034483</v>
      </c>
      <c r="I113" s="29">
        <f>AllRespondents!I113</f>
        <v>29</v>
      </c>
    </row>
    <row r="114" spans="2:9" ht="12.75">
      <c r="B114" s="4" t="s">
        <v>86</v>
      </c>
      <c r="C114" s="40">
        <f>AllRespondents!C114/$I114</f>
        <v>0.1111111111111111</v>
      </c>
      <c r="D114" s="41">
        <f>AllRespondents!D114/$I114</f>
        <v>0.07407407407407407</v>
      </c>
      <c r="E114" s="40">
        <f>AllRespondents!E114/$I114</f>
        <v>0.5185185185185185</v>
      </c>
      <c r="F114" s="41">
        <f>AllRespondents!F114/$I114</f>
        <v>0.07407407407407407</v>
      </c>
      <c r="G114" s="40">
        <f>AllRespondents!G114/$I114</f>
        <v>0</v>
      </c>
      <c r="H114" s="41">
        <f>AllRespondents!H114/$I114</f>
        <v>0.2222222222222222</v>
      </c>
      <c r="I114" s="29">
        <f>AllRespondents!I114</f>
        <v>27</v>
      </c>
    </row>
    <row r="115" spans="2:9" ht="12.75">
      <c r="B115" s="2" t="s">
        <v>87</v>
      </c>
      <c r="C115" s="42"/>
      <c r="D115" s="43"/>
      <c r="E115" s="42"/>
      <c r="F115" s="43"/>
      <c r="G115" s="42"/>
      <c r="H115" s="43"/>
      <c r="I115" s="30"/>
    </row>
    <row r="116" spans="2:9" ht="12.75">
      <c r="B116" s="2" t="s">
        <v>88</v>
      </c>
      <c r="C116" s="20">
        <f>AllRespondents!C116/$I116</f>
        <v>0.043478260869565216</v>
      </c>
      <c r="D116" s="20">
        <f>AllRespondents!D116/$I116</f>
        <v>0</v>
      </c>
      <c r="E116" s="20">
        <f>AllRespondents!E116/$I116</f>
        <v>0.34782608695652173</v>
      </c>
      <c r="F116" s="20">
        <f>AllRespondents!F116/$I116</f>
        <v>0.043478260869565216</v>
      </c>
      <c r="G116" s="20">
        <f>AllRespondents!G116/$I116</f>
        <v>0</v>
      </c>
      <c r="H116" s="20">
        <f>AllRespondents!H116/$I116</f>
        <v>0.5652173913043478</v>
      </c>
      <c r="I116" s="30">
        <f>AllRespondents!I116</f>
        <v>23</v>
      </c>
    </row>
    <row r="117" spans="2:9" ht="12.75">
      <c r="B117" s="2" t="s">
        <v>255</v>
      </c>
      <c r="C117" s="20">
        <f>AllRespondents!C117/$I117</f>
        <v>0.06896551724137931</v>
      </c>
      <c r="D117" s="20">
        <f>AllRespondents!D117/$I117</f>
        <v>0.20689655172413793</v>
      </c>
      <c r="E117" s="20">
        <f>AllRespondents!E117/$I117</f>
        <v>0.41379310344827586</v>
      </c>
      <c r="F117" s="20">
        <f>AllRespondents!F117/$I117</f>
        <v>0.3103448275862069</v>
      </c>
      <c r="G117" s="20">
        <f>AllRespondents!G117/$I117</f>
        <v>0</v>
      </c>
      <c r="H117" s="20">
        <f>AllRespondents!H117/$I117</f>
        <v>0</v>
      </c>
      <c r="I117" s="10">
        <f>AllRespondents!I117</f>
        <v>29</v>
      </c>
    </row>
    <row r="118" spans="2:9" ht="12.75">
      <c r="B118" s="2" t="s">
        <v>256</v>
      </c>
      <c r="C118" s="20">
        <f>AllRespondents!C118/$I118</f>
        <v>0.034482758620689655</v>
      </c>
      <c r="D118" s="20">
        <f>AllRespondents!D118/$I118</f>
        <v>0.4482758620689655</v>
      </c>
      <c r="E118" s="20">
        <f>AllRespondents!E118/$I118</f>
        <v>0.41379310344827586</v>
      </c>
      <c r="F118" s="20">
        <f>AllRespondents!F118/$I118</f>
        <v>0.10344827586206896</v>
      </c>
      <c r="G118" s="20">
        <f>AllRespondents!G118/$I118</f>
        <v>0</v>
      </c>
      <c r="H118" s="20">
        <f>AllRespondents!H118/$I118</f>
        <v>0</v>
      </c>
      <c r="I118" s="10">
        <f>AllRespondents!I118</f>
        <v>29</v>
      </c>
    </row>
    <row r="119" spans="2:9" ht="12.75">
      <c r="B119" s="2" t="s">
        <v>253</v>
      </c>
      <c r="C119" s="20">
        <f>AllRespondents!C119/$I119</f>
        <v>0</v>
      </c>
      <c r="D119" s="20">
        <f>AllRespondents!D119/$I119</f>
        <v>0.22727272727272727</v>
      </c>
      <c r="E119" s="20">
        <f>AllRespondents!E119/$I119</f>
        <v>0</v>
      </c>
      <c r="F119" s="20">
        <f>AllRespondents!F119/$I119</f>
        <v>0</v>
      </c>
      <c r="G119" s="20">
        <f>AllRespondents!G119/$I119</f>
        <v>0</v>
      </c>
      <c r="H119" s="20">
        <f>AllRespondents!H119/$I119</f>
        <v>0.7727272727272727</v>
      </c>
      <c r="I119" s="10">
        <f>AllRespondents!I119</f>
        <v>22</v>
      </c>
    </row>
    <row r="120" spans="2:9" ht="12.75">
      <c r="B120" s="2" t="s">
        <v>254</v>
      </c>
      <c r="C120" s="20">
        <f>AllRespondents!C120/$I120</f>
        <v>0.038461538461538464</v>
      </c>
      <c r="D120" s="20">
        <f>AllRespondents!D120/$I120</f>
        <v>0.11538461538461539</v>
      </c>
      <c r="E120" s="20">
        <f>AllRespondents!E120/$I120</f>
        <v>0.46153846153846156</v>
      </c>
      <c r="F120" s="20">
        <f>AllRespondents!F120/$I120</f>
        <v>0.15384615384615385</v>
      </c>
      <c r="G120" s="20">
        <f>AllRespondents!G120/$I120</f>
        <v>0</v>
      </c>
      <c r="H120" s="20">
        <f>AllRespondents!H120/$I120</f>
        <v>0.23076923076923078</v>
      </c>
      <c r="I120" s="10">
        <f>AllRespondents!I120</f>
        <v>26</v>
      </c>
    </row>
    <row r="121" ht="12.75">
      <c r="B121" s="1"/>
    </row>
    <row r="122" ht="12.75">
      <c r="B122" s="6"/>
    </row>
    <row r="123" spans="2:8" ht="12.75" customHeight="1">
      <c r="B123" s="65" t="s">
        <v>200</v>
      </c>
      <c r="C123" s="22" t="s">
        <v>114</v>
      </c>
      <c r="D123" s="65" t="s">
        <v>17</v>
      </c>
      <c r="E123" s="65" t="s">
        <v>18</v>
      </c>
      <c r="F123" s="65" t="s">
        <v>19</v>
      </c>
      <c r="G123" s="65" t="s">
        <v>20</v>
      </c>
      <c r="H123" s="1" t="s">
        <v>80</v>
      </c>
    </row>
    <row r="124" spans="2:8" ht="12.75">
      <c r="B124" s="67"/>
      <c r="C124" s="3" t="s">
        <v>115</v>
      </c>
      <c r="D124" s="67"/>
      <c r="E124" s="67"/>
      <c r="F124" s="67"/>
      <c r="G124" s="67"/>
      <c r="H124" s="1" t="s">
        <v>79</v>
      </c>
    </row>
    <row r="125" spans="2:8" ht="25.5">
      <c r="B125" s="2" t="s">
        <v>21</v>
      </c>
      <c r="C125" s="44">
        <f>AllRespondents!C125/$H125</f>
        <v>0.3448275862068966</v>
      </c>
      <c r="D125" s="45">
        <f>AllRespondents!D125/$H125</f>
        <v>0.41379310344827586</v>
      </c>
      <c r="E125" s="45">
        <f>AllRespondents!E125/$H125</f>
        <v>0.20689655172413793</v>
      </c>
      <c r="F125" s="45">
        <f>AllRespondents!F125/$H125</f>
        <v>0.034482758620689655</v>
      </c>
      <c r="G125" s="45">
        <f>AllRespondents!G125/$H125</f>
        <v>0</v>
      </c>
      <c r="H125" s="10">
        <f>AllRespondents!H125</f>
        <v>29</v>
      </c>
    </row>
    <row r="126" ht="12.75">
      <c r="B126" s="1"/>
    </row>
    <row r="127" spans="2:9" ht="12.75">
      <c r="B127" s="29" t="s">
        <v>59</v>
      </c>
      <c r="C127" s="11" t="s">
        <v>201</v>
      </c>
      <c r="D127" s="11" t="s">
        <v>61</v>
      </c>
      <c r="E127" s="11" t="s">
        <v>62</v>
      </c>
      <c r="F127" s="11" t="s">
        <v>63</v>
      </c>
      <c r="G127" s="11" t="s">
        <v>292</v>
      </c>
      <c r="H127" s="11" t="s">
        <v>293</v>
      </c>
      <c r="I127" s="11" t="s">
        <v>294</v>
      </c>
    </row>
    <row r="128" spans="2:7" ht="12.75">
      <c r="B128" s="30" t="s">
        <v>60</v>
      </c>
      <c r="C128" s="11"/>
      <c r="D128" s="11"/>
      <c r="E128" s="11"/>
      <c r="F128" s="11"/>
      <c r="G128" s="11"/>
    </row>
    <row r="129" ht="12.75">
      <c r="B129" s="1"/>
    </row>
    <row r="130" ht="12.75">
      <c r="B130" s="1"/>
    </row>
    <row r="131" ht="12.75">
      <c r="B131" s="6"/>
    </row>
    <row r="132" spans="2:8" ht="12.75" customHeight="1">
      <c r="B132" s="21" t="s">
        <v>205</v>
      </c>
      <c r="C132" s="22" t="s">
        <v>117</v>
      </c>
      <c r="D132" s="65" t="s">
        <v>118</v>
      </c>
      <c r="E132" s="65" t="s">
        <v>18</v>
      </c>
      <c r="F132" s="65" t="s">
        <v>119</v>
      </c>
      <c r="G132" s="65" t="s">
        <v>120</v>
      </c>
      <c r="H132" s="1" t="s">
        <v>80</v>
      </c>
    </row>
    <row r="133" spans="2:8" ht="12.75">
      <c r="B133" s="2" t="s">
        <v>116</v>
      </c>
      <c r="C133" s="3" t="s">
        <v>115</v>
      </c>
      <c r="D133" s="67"/>
      <c r="E133" s="67"/>
      <c r="F133" s="67"/>
      <c r="G133" s="67"/>
      <c r="H133" s="1" t="s">
        <v>79</v>
      </c>
    </row>
    <row r="134" spans="2:8" ht="12.75">
      <c r="B134" s="2" t="s">
        <v>121</v>
      </c>
      <c r="C134" s="44">
        <f>AllRespondents!C134/$H134</f>
        <v>0.18518518518518517</v>
      </c>
      <c r="D134" s="45">
        <f>AllRespondents!D134/$H134</f>
        <v>0.18518518518518517</v>
      </c>
      <c r="E134" s="45">
        <f>AllRespondents!E134/$H134</f>
        <v>0.18518518518518517</v>
      </c>
      <c r="F134" s="45">
        <f>AllRespondents!F134/$H134</f>
        <v>0.1111111111111111</v>
      </c>
      <c r="G134" s="45">
        <f>AllRespondents!G134/$H134</f>
        <v>0.3333333333333333</v>
      </c>
      <c r="H134" s="10">
        <f>AllRespondents!H134</f>
        <v>27</v>
      </c>
    </row>
    <row r="135" spans="2:8" ht="12.75">
      <c r="B135" s="2" t="s">
        <v>122</v>
      </c>
      <c r="C135" s="44">
        <f>AllRespondents!C135/$H135</f>
        <v>0.27586206896551724</v>
      </c>
      <c r="D135" s="45">
        <f>AllRespondents!D135/$H135</f>
        <v>0.2413793103448276</v>
      </c>
      <c r="E135" s="45">
        <f>AllRespondents!E135/$H135</f>
        <v>0.20689655172413793</v>
      </c>
      <c r="F135" s="45">
        <f>AllRespondents!F135/$H135</f>
        <v>0.10344827586206896</v>
      </c>
      <c r="G135" s="45">
        <f>AllRespondents!G135/$H135</f>
        <v>0.1724137931034483</v>
      </c>
      <c r="H135" s="10">
        <f>AllRespondents!H135</f>
        <v>29</v>
      </c>
    </row>
    <row r="136" spans="2:8" ht="12.75">
      <c r="B136" s="2" t="s">
        <v>123</v>
      </c>
      <c r="C136" s="44">
        <f>AllRespondents!C136/$H136</f>
        <v>0.14814814814814814</v>
      </c>
      <c r="D136" s="45">
        <f>AllRespondents!D136/$H136</f>
        <v>0.14814814814814814</v>
      </c>
      <c r="E136" s="45">
        <f>AllRespondents!E136/$H136</f>
        <v>0.4444444444444444</v>
      </c>
      <c r="F136" s="45">
        <f>AllRespondents!F136/$H136</f>
        <v>0.037037037037037035</v>
      </c>
      <c r="G136" s="45">
        <f>AllRespondents!G136/$H136</f>
        <v>0.2222222222222222</v>
      </c>
      <c r="H136" s="10">
        <f>AllRespondents!H136</f>
        <v>27</v>
      </c>
    </row>
    <row r="137" ht="12.75">
      <c r="B137" s="1"/>
    </row>
    <row r="138" spans="2:7" ht="12.75">
      <c r="B138" s="29" t="s">
        <v>203</v>
      </c>
      <c r="C138" s="11" t="s">
        <v>229</v>
      </c>
      <c r="D138" s="11" t="s">
        <v>230</v>
      </c>
      <c r="E138" s="11" t="s">
        <v>227</v>
      </c>
      <c r="F138" s="11" t="s">
        <v>228</v>
      </c>
      <c r="G138" s="11" t="s">
        <v>295</v>
      </c>
    </row>
    <row r="139" spans="2:7" ht="12.75">
      <c r="B139" s="30" t="s">
        <v>204</v>
      </c>
      <c r="C139" s="11"/>
      <c r="D139" s="11"/>
      <c r="E139" s="11"/>
      <c r="F139" s="11"/>
      <c r="G139" s="11"/>
    </row>
    <row r="140" ht="12.75">
      <c r="B140" s="1"/>
    </row>
    <row r="142" ht="12.75">
      <c r="A142" s="31" t="s">
        <v>124</v>
      </c>
    </row>
    <row r="143" ht="12.75">
      <c r="B143" s="25"/>
    </row>
    <row r="144" spans="2:9" ht="25.5" customHeight="1">
      <c r="B144" s="21" t="s">
        <v>206</v>
      </c>
      <c r="C144" s="65" t="s">
        <v>125</v>
      </c>
      <c r="D144" s="65" t="s">
        <v>126</v>
      </c>
      <c r="E144" s="22" t="s">
        <v>127</v>
      </c>
      <c r="F144" s="65" t="s">
        <v>129</v>
      </c>
      <c r="G144" s="65" t="s">
        <v>130</v>
      </c>
      <c r="H144" s="65" t="s">
        <v>131</v>
      </c>
      <c r="I144" s="1" t="s">
        <v>80</v>
      </c>
    </row>
    <row r="145" spans="2:9" ht="12.75">
      <c r="B145" s="2"/>
      <c r="C145" s="67"/>
      <c r="D145" s="67"/>
      <c r="E145" s="3" t="s">
        <v>128</v>
      </c>
      <c r="F145" s="67"/>
      <c r="G145" s="67"/>
      <c r="H145" s="67"/>
      <c r="I145" s="1" t="s">
        <v>79</v>
      </c>
    </row>
    <row r="146" spans="2:9" ht="12.75">
      <c r="B146" s="2" t="s">
        <v>132</v>
      </c>
      <c r="C146" s="44">
        <f>AllRespondents!C146/$I146</f>
        <v>0.037037037037037035</v>
      </c>
      <c r="D146" s="44">
        <f>AllRespondents!D146/$I146</f>
        <v>0.2962962962962963</v>
      </c>
      <c r="E146" s="44">
        <f>AllRespondents!E146/$I146</f>
        <v>0.25925925925925924</v>
      </c>
      <c r="F146" s="44">
        <f>AllRespondents!F146/$I146</f>
        <v>0.037037037037037035</v>
      </c>
      <c r="G146" s="44">
        <f>AllRespondents!G146/$I146</f>
        <v>0.037037037037037035</v>
      </c>
      <c r="H146" s="44">
        <f>AllRespondents!H146/$I146</f>
        <v>0.3333333333333333</v>
      </c>
      <c r="I146" s="10">
        <f>AllRespondents!I146</f>
        <v>27</v>
      </c>
    </row>
    <row r="147" spans="2:9" ht="12.75">
      <c r="B147" s="2" t="s">
        <v>133</v>
      </c>
      <c r="C147" s="44">
        <f>AllRespondents!C147/$I147</f>
        <v>0.07407407407407407</v>
      </c>
      <c r="D147" s="44">
        <f>AllRespondents!D147/$I147</f>
        <v>0.14814814814814814</v>
      </c>
      <c r="E147" s="44">
        <f>AllRespondents!E147/$I147</f>
        <v>0.5925925925925926</v>
      </c>
      <c r="F147" s="44">
        <f>AllRespondents!F147/$I147</f>
        <v>0</v>
      </c>
      <c r="G147" s="44">
        <f>AllRespondents!G147/$I147</f>
        <v>0</v>
      </c>
      <c r="H147" s="44">
        <f>AllRespondents!H147/$I147</f>
        <v>0.18518518518518517</v>
      </c>
      <c r="I147" s="10">
        <f>AllRespondents!I147</f>
        <v>27</v>
      </c>
    </row>
    <row r="148" spans="2:9" ht="12.75">
      <c r="B148" s="2" t="s">
        <v>134</v>
      </c>
      <c r="C148" s="44">
        <f>AllRespondents!C148/$I148</f>
        <v>0.037037037037037035</v>
      </c>
      <c r="D148" s="44">
        <f>AllRespondents!D148/$I148</f>
        <v>0.48148148148148145</v>
      </c>
      <c r="E148" s="44">
        <f>AllRespondents!E148/$I148</f>
        <v>0.25925925925925924</v>
      </c>
      <c r="F148" s="44">
        <f>AllRespondents!F148/$I148</f>
        <v>0</v>
      </c>
      <c r="G148" s="44">
        <f>AllRespondents!G148/$I148</f>
        <v>0.037037037037037035</v>
      </c>
      <c r="H148" s="44">
        <f>AllRespondents!H148/$I148</f>
        <v>0.18518518518518517</v>
      </c>
      <c r="I148" s="10">
        <f>AllRespondents!I148</f>
        <v>27</v>
      </c>
    </row>
    <row r="149" spans="2:9" ht="12.75">
      <c r="B149" s="2" t="s">
        <v>135</v>
      </c>
      <c r="C149" s="44">
        <f>AllRespondents!C149/$I149</f>
        <v>0.037037037037037035</v>
      </c>
      <c r="D149" s="44">
        <f>AllRespondents!D149/$I149</f>
        <v>0.4444444444444444</v>
      </c>
      <c r="E149" s="44">
        <f>AllRespondents!E149/$I149</f>
        <v>0.25925925925925924</v>
      </c>
      <c r="F149" s="44">
        <f>AllRespondents!F149/$I149</f>
        <v>0.037037037037037035</v>
      </c>
      <c r="G149" s="44">
        <f>AllRespondents!G149/$I149</f>
        <v>0</v>
      </c>
      <c r="H149" s="44">
        <f>AllRespondents!H149/$I149</f>
        <v>0.2222222222222222</v>
      </c>
      <c r="I149" s="10">
        <f>AllRespondents!I149</f>
        <v>27</v>
      </c>
    </row>
    <row r="150" ht="12.75">
      <c r="B150" s="1"/>
    </row>
    <row r="151" spans="2:7" ht="12.75">
      <c r="B151" s="29" t="s">
        <v>59</v>
      </c>
      <c r="C151" s="11" t="s">
        <v>231</v>
      </c>
      <c r="D151" s="11" t="s">
        <v>232</v>
      </c>
      <c r="E151" s="11" t="s">
        <v>233</v>
      </c>
      <c r="F151" s="11" t="s">
        <v>234</v>
      </c>
      <c r="G151" s="11" t="s">
        <v>296</v>
      </c>
    </row>
    <row r="152" spans="2:7" ht="12.75">
      <c r="B152" s="30" t="s">
        <v>202</v>
      </c>
      <c r="C152" s="11"/>
      <c r="D152" s="11"/>
      <c r="E152" s="11"/>
      <c r="F152" s="11"/>
      <c r="G152" s="11"/>
    </row>
    <row r="153" ht="12.75">
      <c r="B153" s="1"/>
    </row>
    <row r="154" ht="12.75">
      <c r="B154" s="1"/>
    </row>
    <row r="155" ht="12.75">
      <c r="B155" s="1"/>
    </row>
    <row r="156" ht="12.75">
      <c r="B156" s="24"/>
    </row>
    <row r="157" ht="12.75">
      <c r="B157" s="25"/>
    </row>
    <row r="158" spans="2:9" ht="25.5" customHeight="1">
      <c r="B158" s="21" t="s">
        <v>207</v>
      </c>
      <c r="C158" s="65" t="s">
        <v>136</v>
      </c>
      <c r="D158" s="65" t="s">
        <v>137</v>
      </c>
      <c r="E158" s="22" t="s">
        <v>138</v>
      </c>
      <c r="F158" s="65" t="s">
        <v>139</v>
      </c>
      <c r="G158" s="65" t="s">
        <v>140</v>
      </c>
      <c r="H158" s="65" t="s">
        <v>131</v>
      </c>
      <c r="I158" s="1" t="s">
        <v>80</v>
      </c>
    </row>
    <row r="159" spans="2:9" ht="12.75">
      <c r="B159" s="2"/>
      <c r="C159" s="67"/>
      <c r="D159" s="67"/>
      <c r="E159" s="3" t="s">
        <v>128</v>
      </c>
      <c r="F159" s="67"/>
      <c r="G159" s="67"/>
      <c r="H159" s="67"/>
      <c r="I159" s="1" t="s">
        <v>79</v>
      </c>
    </row>
    <row r="160" spans="2:9" ht="12.75">
      <c r="B160" s="4" t="s">
        <v>141</v>
      </c>
      <c r="C160" s="68">
        <f>AllRespondents!C160/$I160</f>
        <v>0.32</v>
      </c>
      <c r="D160" s="68">
        <f>AllRespondents!D160/$I160</f>
        <v>0.36</v>
      </c>
      <c r="E160" s="68">
        <f>AllRespondents!E160/$I160</f>
        <v>0.12</v>
      </c>
      <c r="F160" s="68">
        <f>AllRespondents!F160/$I160</f>
        <v>0.08</v>
      </c>
      <c r="G160" s="68">
        <f>AllRespondents!G160/$I160</f>
        <v>0</v>
      </c>
      <c r="H160" s="68"/>
      <c r="I160" s="29">
        <f>AllRespondents!I160</f>
        <v>25</v>
      </c>
    </row>
    <row r="161" spans="2:9" ht="12.75">
      <c r="B161" s="2" t="s">
        <v>142</v>
      </c>
      <c r="C161" s="69" t="e">
        <f>AllRespondents!C161/$H161</f>
        <v>#DIV/0!</v>
      </c>
      <c r="D161" s="69" t="e">
        <f>AllRespondents!D161/$H161</f>
        <v>#DIV/0!</v>
      </c>
      <c r="E161" s="69" t="e">
        <f>AllRespondents!E161/$H161</f>
        <v>#DIV/0!</v>
      </c>
      <c r="F161" s="69" t="e">
        <f>AllRespondents!F161/$H161</f>
        <v>#DIV/0!</v>
      </c>
      <c r="G161" s="69" t="e">
        <f>AllRespondents!G161/$H161</f>
        <v>#DIV/0!</v>
      </c>
      <c r="H161" s="69"/>
      <c r="I161" s="38"/>
    </row>
    <row r="162" spans="2:9" ht="12.75">
      <c r="B162" s="4" t="s">
        <v>143</v>
      </c>
      <c r="C162" s="68">
        <f>AllRespondents!C162/$I162</f>
        <v>0.043478260869565216</v>
      </c>
      <c r="D162" s="68">
        <f>AllRespondents!D162/$I162</f>
        <v>0.391304347826087</v>
      </c>
      <c r="E162" s="68">
        <f>AllRespondents!E162/$I162</f>
        <v>0.43478260869565216</v>
      </c>
      <c r="F162" s="68">
        <f>AllRespondents!F162/$I162</f>
        <v>0</v>
      </c>
      <c r="G162" s="68">
        <f>AllRespondents!G162/$I162</f>
        <v>0</v>
      </c>
      <c r="H162" s="68"/>
      <c r="I162" s="29">
        <f>AllRespondents!I162</f>
        <v>23</v>
      </c>
    </row>
    <row r="163" spans="2:9" ht="12.75">
      <c r="B163" s="2" t="s">
        <v>144</v>
      </c>
      <c r="C163" s="69" t="e">
        <f>AllRespondents!C163/$H163</f>
        <v>#DIV/0!</v>
      </c>
      <c r="D163" s="69" t="e">
        <f>AllRespondents!D163/$H163</f>
        <v>#DIV/0!</v>
      </c>
      <c r="E163" s="69" t="e">
        <f>AllRespondents!E163/$H163</f>
        <v>#DIV/0!</v>
      </c>
      <c r="F163" s="69" t="e">
        <f>AllRespondents!F163/$H163</f>
        <v>#DIV/0!</v>
      </c>
      <c r="G163" s="69" t="e">
        <f>AllRespondents!G163/$H163</f>
        <v>#DIV/0!</v>
      </c>
      <c r="H163" s="69"/>
      <c r="I163" s="38"/>
    </row>
    <row r="164" spans="2:9" ht="12.75">
      <c r="B164" s="2" t="s">
        <v>145</v>
      </c>
      <c r="C164" s="44">
        <f>AllRespondents!C164/$I164</f>
        <v>0</v>
      </c>
      <c r="D164" s="44">
        <f>AllRespondents!D164/$I164</f>
        <v>0.3333333333333333</v>
      </c>
      <c r="E164" s="44">
        <f>AllRespondents!E164/$I164</f>
        <v>0.20833333333333334</v>
      </c>
      <c r="F164" s="44">
        <f>AllRespondents!F164/$I164</f>
        <v>0.08333333333333333</v>
      </c>
      <c r="G164" s="44">
        <f>AllRespondents!G164/$I164</f>
        <v>0</v>
      </c>
      <c r="H164" s="44">
        <f>AllRespondents!H164/$I164</f>
        <v>0.375</v>
      </c>
      <c r="I164" s="10">
        <f>AllRespondents!I164</f>
        <v>24</v>
      </c>
    </row>
    <row r="165" spans="2:9" ht="25.5">
      <c r="B165" s="2" t="s">
        <v>304</v>
      </c>
      <c r="C165" s="44">
        <f>AllRespondents!C165/$I165</f>
        <v>0</v>
      </c>
      <c r="D165" s="44">
        <f>AllRespondents!D165/$I165</f>
        <v>0.13043478260869565</v>
      </c>
      <c r="E165" s="44">
        <f>AllRespondents!E165/$I165</f>
        <v>0.43478260869565216</v>
      </c>
      <c r="F165" s="44">
        <f>AllRespondents!F165/$I165</f>
        <v>0.21739130434782608</v>
      </c>
      <c r="G165" s="44">
        <f>AllRespondents!G165/$I165</f>
        <v>0.043478260869565216</v>
      </c>
      <c r="H165" s="44">
        <f>AllRespondents!H165/$I165</f>
        <v>0.17391304347826086</v>
      </c>
      <c r="I165" s="10">
        <f>AllRespondents!I165</f>
        <v>23</v>
      </c>
    </row>
    <row r="166" ht="12.75">
      <c r="B166" s="1"/>
    </row>
    <row r="167" spans="2:7" ht="12.75">
      <c r="B167" s="29" t="s">
        <v>59</v>
      </c>
      <c r="C167" s="11" t="s">
        <v>235</v>
      </c>
      <c r="D167" s="11" t="s">
        <v>236</v>
      </c>
      <c r="E167" s="11" t="s">
        <v>237</v>
      </c>
      <c r="F167" s="11" t="s">
        <v>238</v>
      </c>
      <c r="G167" s="11" t="s">
        <v>297</v>
      </c>
    </row>
    <row r="168" spans="2:7" ht="12.75">
      <c r="B168" s="30" t="s">
        <v>208</v>
      </c>
      <c r="C168" s="11"/>
      <c r="D168" s="11"/>
      <c r="E168" s="11"/>
      <c r="F168" s="11"/>
      <c r="G168" s="11"/>
    </row>
    <row r="169" ht="12.75">
      <c r="B169" s="1"/>
    </row>
    <row r="170" ht="12.75">
      <c r="B170" s="1"/>
    </row>
    <row r="171" ht="12.75">
      <c r="B171" s="24"/>
    </row>
    <row r="172" ht="12.75">
      <c r="B172" s="25"/>
    </row>
    <row r="173" spans="2:9" ht="12.75" customHeight="1">
      <c r="B173" s="21" t="s">
        <v>210</v>
      </c>
      <c r="C173" s="65" t="s">
        <v>146</v>
      </c>
      <c r="D173" s="65" t="s">
        <v>147</v>
      </c>
      <c r="E173" s="65" t="s">
        <v>18</v>
      </c>
      <c r="F173" s="65" t="s">
        <v>148</v>
      </c>
      <c r="G173" s="65" t="s">
        <v>149</v>
      </c>
      <c r="H173" s="65" t="s">
        <v>150</v>
      </c>
      <c r="I173" s="1" t="s">
        <v>80</v>
      </c>
    </row>
    <row r="174" spans="2:9" ht="12.75">
      <c r="B174" s="2" t="s">
        <v>211</v>
      </c>
      <c r="C174" s="67"/>
      <c r="D174" s="67"/>
      <c r="E174" s="67"/>
      <c r="F174" s="67"/>
      <c r="G174" s="67"/>
      <c r="H174" s="67"/>
      <c r="I174" s="1" t="s">
        <v>79</v>
      </c>
    </row>
    <row r="175" spans="2:9" ht="12.75">
      <c r="B175" s="2" t="s">
        <v>151</v>
      </c>
      <c r="C175" s="44">
        <f>AllRespondents!C175/$I175</f>
        <v>0.041666666666666664</v>
      </c>
      <c r="D175" s="44">
        <f>AllRespondents!D175/$I175</f>
        <v>0.4166666666666667</v>
      </c>
      <c r="E175" s="44">
        <f>AllRespondents!E175/$I175</f>
        <v>0.16666666666666666</v>
      </c>
      <c r="F175" s="44">
        <f>AllRespondents!F175/$I175</f>
        <v>0.16666666666666666</v>
      </c>
      <c r="G175" s="44">
        <f>AllRespondents!G175/$I175</f>
        <v>0</v>
      </c>
      <c r="H175" s="44">
        <f>AllRespondents!H175/$I175</f>
        <v>0.20833333333333334</v>
      </c>
      <c r="I175" s="29">
        <f>AllRespondents!I175</f>
        <v>24</v>
      </c>
    </row>
    <row r="176" spans="2:9" ht="12.75">
      <c r="B176" s="4" t="s">
        <v>152</v>
      </c>
      <c r="C176" s="68">
        <f>AllRespondents!C176/$I176</f>
        <v>0.041666666666666664</v>
      </c>
      <c r="D176" s="68">
        <f>AllRespondents!D176/$I176</f>
        <v>0.5416666666666666</v>
      </c>
      <c r="E176" s="68">
        <f>AllRespondents!E176/$I176</f>
        <v>0.08333333333333333</v>
      </c>
      <c r="F176" s="68">
        <f>AllRespondents!F176/$I176</f>
        <v>0.125</v>
      </c>
      <c r="G176" s="68">
        <f>AllRespondents!G176/$I176</f>
        <v>0.041666666666666664</v>
      </c>
      <c r="H176" s="68"/>
      <c r="I176" s="29">
        <f>AllRespondents!I176</f>
        <v>24</v>
      </c>
    </row>
    <row r="177" spans="2:9" ht="12.75">
      <c r="B177" s="2" t="s">
        <v>153</v>
      </c>
      <c r="C177" s="69" t="e">
        <f>AllRespondents!C177/$H177</f>
        <v>#DIV/0!</v>
      </c>
      <c r="D177" s="69" t="e">
        <f>AllRespondents!D177/$H177</f>
        <v>#DIV/0!</v>
      </c>
      <c r="E177" s="69" t="e">
        <f>AllRespondents!E177/$H177</f>
        <v>#DIV/0!</v>
      </c>
      <c r="F177" s="69" t="e">
        <f>AllRespondents!F177/$H177</f>
        <v>#DIV/0!</v>
      </c>
      <c r="G177" s="69" t="e">
        <f>AllRespondents!G177/$H177</f>
        <v>#DIV/0!</v>
      </c>
      <c r="H177" s="69"/>
      <c r="I177" s="38"/>
    </row>
    <row r="178" spans="2:9" ht="12.75">
      <c r="B178" s="2" t="s">
        <v>154</v>
      </c>
      <c r="C178" s="44">
        <f>AllRespondents!C178/$I178</f>
        <v>0.07692307692307693</v>
      </c>
      <c r="D178" s="44">
        <f>AllRespondents!D178/$I178</f>
        <v>0.5384615384615384</v>
      </c>
      <c r="E178" s="44">
        <f>AllRespondents!E178/$I178</f>
        <v>0.23076923076923078</v>
      </c>
      <c r="F178" s="44">
        <f>AllRespondents!F178/$I178</f>
        <v>0.07692307692307693</v>
      </c>
      <c r="G178" s="44">
        <f>AllRespondents!G178/$I178</f>
        <v>0</v>
      </c>
      <c r="H178" s="44">
        <f>AllRespondents!H178/$I178</f>
        <v>0.07692307692307693</v>
      </c>
      <c r="I178" s="10">
        <f>AllRespondents!I178</f>
        <v>26</v>
      </c>
    </row>
    <row r="179" ht="12.75">
      <c r="B179" s="1"/>
    </row>
    <row r="180" spans="2:7" ht="12.75">
      <c r="B180" s="29" t="s">
        <v>59</v>
      </c>
      <c r="C180" s="11" t="s">
        <v>298</v>
      </c>
      <c r="D180" s="11" t="s">
        <v>299</v>
      </c>
      <c r="E180" s="11" t="s">
        <v>300</v>
      </c>
      <c r="F180" s="11" t="s">
        <v>301</v>
      </c>
      <c r="G180" s="11"/>
    </row>
    <row r="181" spans="2:7" ht="12.75">
      <c r="B181" s="30" t="s">
        <v>209</v>
      </c>
      <c r="C181" s="11"/>
      <c r="D181" s="11"/>
      <c r="E181" s="11"/>
      <c r="F181" s="11"/>
      <c r="G181" s="11"/>
    </row>
    <row r="182" ht="12.75">
      <c r="B182" s="1"/>
    </row>
    <row r="183" ht="12.75">
      <c r="B183" s="1"/>
    </row>
    <row r="184" ht="12.75">
      <c r="B184" s="5"/>
    </row>
    <row r="185" spans="1:2" ht="12.75">
      <c r="A185" s="31" t="s">
        <v>23</v>
      </c>
      <c r="B185" s="5" t="s">
        <v>22</v>
      </c>
    </row>
    <row r="186" ht="12.75">
      <c r="B186" s="1"/>
    </row>
    <row r="187" ht="12.75">
      <c r="B187" s="1"/>
    </row>
    <row r="188" spans="2:9" ht="12.75" customHeight="1">
      <c r="B188" s="21" t="s">
        <v>212</v>
      </c>
      <c r="C188" s="65" t="s">
        <v>156</v>
      </c>
      <c r="D188" s="65" t="s">
        <v>157</v>
      </c>
      <c r="E188" s="65" t="s">
        <v>18</v>
      </c>
      <c r="F188" s="65" t="s">
        <v>158</v>
      </c>
      <c r="G188" s="65" t="s">
        <v>159</v>
      </c>
      <c r="H188" s="22" t="s">
        <v>160</v>
      </c>
      <c r="I188" s="1" t="s">
        <v>80</v>
      </c>
    </row>
    <row r="189" spans="2:9" ht="12.75">
      <c r="B189" s="2" t="s">
        <v>155</v>
      </c>
      <c r="C189" s="67"/>
      <c r="D189" s="67"/>
      <c r="E189" s="67"/>
      <c r="F189" s="67"/>
      <c r="G189" s="67"/>
      <c r="H189" s="3" t="s">
        <v>161</v>
      </c>
      <c r="I189" s="1" t="s">
        <v>79</v>
      </c>
    </row>
    <row r="190" spans="2:9" ht="12.75">
      <c r="B190" s="4" t="s">
        <v>162</v>
      </c>
      <c r="C190" s="68">
        <f>AllRespondents!C190/$I190</f>
        <v>0.2222222222222222</v>
      </c>
      <c r="D190" s="68">
        <f>AllRespondents!D190/$I190</f>
        <v>0.2962962962962963</v>
      </c>
      <c r="E190" s="68">
        <f>AllRespondents!E190/$I190</f>
        <v>0.2222222222222222</v>
      </c>
      <c r="F190" s="68">
        <f>AllRespondents!F190/$I190</f>
        <v>0.07407407407407407</v>
      </c>
      <c r="G190" s="68">
        <f>AllRespondents!G190/$I190</f>
        <v>0.037037037037037035</v>
      </c>
      <c r="H190" s="68">
        <f>AllRespondents!H190/$I190</f>
        <v>0.14814814814814814</v>
      </c>
      <c r="I190" s="29">
        <f>AllRespondents!I190</f>
        <v>27</v>
      </c>
    </row>
    <row r="191" spans="2:9" ht="12.75">
      <c r="B191" s="4" t="s">
        <v>163</v>
      </c>
      <c r="C191" s="70"/>
      <c r="D191" s="70"/>
      <c r="E191" s="70"/>
      <c r="F191" s="70"/>
      <c r="G191" s="70"/>
      <c r="H191" s="70"/>
      <c r="I191" s="36"/>
    </row>
    <row r="192" spans="2:9" ht="12.75">
      <c r="B192" s="2" t="s">
        <v>164</v>
      </c>
      <c r="C192" s="69"/>
      <c r="D192" s="69"/>
      <c r="E192" s="69"/>
      <c r="F192" s="69"/>
      <c r="G192" s="69"/>
      <c r="H192" s="69"/>
      <c r="I192" s="38"/>
    </row>
    <row r="193" spans="2:9" ht="12.75">
      <c r="B193" s="4" t="s">
        <v>165</v>
      </c>
      <c r="C193" s="68">
        <f>AllRespondents!C193/$I193</f>
        <v>0.1111111111111111</v>
      </c>
      <c r="D193" s="68">
        <f>AllRespondents!D193/$I193</f>
        <v>0.2222222222222222</v>
      </c>
      <c r="E193" s="68">
        <f>AllRespondents!E193/$I193</f>
        <v>0.5185185185185185</v>
      </c>
      <c r="F193" s="68">
        <f>AllRespondents!F193/$I193</f>
        <v>0</v>
      </c>
      <c r="G193" s="68">
        <f>AllRespondents!G193/$I193</f>
        <v>0</v>
      </c>
      <c r="H193" s="68">
        <f>AllRespondents!H193/$I193</f>
        <v>0.14814814814814814</v>
      </c>
      <c r="I193" s="29">
        <f>AllRespondents!I193</f>
        <v>27</v>
      </c>
    </row>
    <row r="194" spans="2:9" ht="12.75">
      <c r="B194" s="4" t="s">
        <v>166</v>
      </c>
      <c r="C194" s="70"/>
      <c r="D194" s="70"/>
      <c r="E194" s="70"/>
      <c r="F194" s="70"/>
      <c r="G194" s="70"/>
      <c r="H194" s="70"/>
      <c r="I194" s="36"/>
    </row>
    <row r="195" spans="2:9" ht="12.75">
      <c r="B195" s="2" t="s">
        <v>167</v>
      </c>
      <c r="C195" s="69"/>
      <c r="D195" s="69"/>
      <c r="E195" s="69"/>
      <c r="F195" s="69"/>
      <c r="G195" s="69"/>
      <c r="H195" s="69"/>
      <c r="I195" s="38"/>
    </row>
    <row r="196" spans="2:9" ht="12.75">
      <c r="B196" s="4" t="s">
        <v>168</v>
      </c>
      <c r="C196" s="68">
        <f>AllRespondents!C196/$I196</f>
        <v>0.1111111111111111</v>
      </c>
      <c r="D196" s="68">
        <f>AllRespondents!D196/$I196</f>
        <v>0.48148148148148145</v>
      </c>
      <c r="E196" s="68">
        <f>AllRespondents!E196/$I196</f>
        <v>0.2222222222222222</v>
      </c>
      <c r="F196" s="68">
        <f>AllRespondents!F196/$I196</f>
        <v>0.07407407407407407</v>
      </c>
      <c r="G196" s="68">
        <f>AllRespondents!G196/$I196</f>
        <v>0</v>
      </c>
      <c r="H196" s="68"/>
      <c r="I196" s="29">
        <f>AllRespondents!I196</f>
        <v>27</v>
      </c>
    </row>
    <row r="197" spans="2:9" ht="14.25">
      <c r="B197" s="2" t="s">
        <v>169</v>
      </c>
      <c r="C197" s="69" t="e">
        <f>AllRespondents!C197/$H197</f>
        <v>#DIV/0!</v>
      </c>
      <c r="D197" s="69" t="e">
        <f>AllRespondents!D197/$H197</f>
        <v>#DIV/0!</v>
      </c>
      <c r="E197" s="69" t="e">
        <f>AllRespondents!E197/$H197</f>
        <v>#DIV/0!</v>
      </c>
      <c r="F197" s="69" t="e">
        <f>AllRespondents!F197/$H197</f>
        <v>#DIV/0!</v>
      </c>
      <c r="G197" s="69" t="e">
        <f>AllRespondents!G197/$H197</f>
        <v>#DIV/0!</v>
      </c>
      <c r="H197" s="69"/>
      <c r="I197" s="36"/>
    </row>
    <row r="198" spans="2:9" ht="12.75">
      <c r="B198" s="4" t="s">
        <v>170</v>
      </c>
      <c r="C198" s="68">
        <f>AllRespondents!C198/$I198</f>
        <v>0.4074074074074074</v>
      </c>
      <c r="D198" s="68">
        <f>AllRespondents!D198/$I198</f>
        <v>0.4074074074074074</v>
      </c>
      <c r="E198" s="68">
        <f>AllRespondents!E198/$I198</f>
        <v>0.1111111111111111</v>
      </c>
      <c r="F198" s="68">
        <f>AllRespondents!F198/$I198</f>
        <v>0</v>
      </c>
      <c r="G198" s="68">
        <f>AllRespondents!G198/$I198</f>
        <v>0</v>
      </c>
      <c r="H198" s="68">
        <f>AllRespondents!H198/$I198</f>
        <v>0.07407407407407407</v>
      </c>
      <c r="I198" s="29">
        <f>AllRespondents!I198</f>
        <v>27</v>
      </c>
    </row>
    <row r="199" spans="2:9" ht="12.75">
      <c r="B199" s="4" t="s">
        <v>171</v>
      </c>
      <c r="C199" s="70"/>
      <c r="D199" s="70"/>
      <c r="E199" s="70"/>
      <c r="F199" s="70"/>
      <c r="G199" s="70"/>
      <c r="H199" s="70"/>
      <c r="I199" s="36"/>
    </row>
    <row r="200" spans="2:9" ht="12.75">
      <c r="B200" s="2" t="s">
        <v>172</v>
      </c>
      <c r="C200" s="69"/>
      <c r="D200" s="69"/>
      <c r="E200" s="69"/>
      <c r="F200" s="69"/>
      <c r="G200" s="69"/>
      <c r="H200" s="69"/>
      <c r="I200" s="38"/>
    </row>
    <row r="201" spans="2:9" ht="12.75">
      <c r="B201" s="4" t="s">
        <v>173</v>
      </c>
      <c r="C201" s="68">
        <f>AllRespondents!C201/$I201</f>
        <v>0.25</v>
      </c>
      <c r="D201" s="68">
        <f>AllRespondents!D201/$I201</f>
        <v>0.2857142857142857</v>
      </c>
      <c r="E201" s="68">
        <f>AllRespondents!E201/$I201</f>
        <v>0.17857142857142858</v>
      </c>
      <c r="F201" s="68">
        <f>AllRespondents!F201/$I201</f>
        <v>0.03571428571428571</v>
      </c>
      <c r="G201" s="68">
        <f>AllRespondents!G201/$I201</f>
        <v>0.14285714285714285</v>
      </c>
      <c r="H201" s="68">
        <f>AllRespondents!H201/$I201</f>
        <v>0.10714285714285714</v>
      </c>
      <c r="I201" s="29">
        <f>AllRespondents!I201</f>
        <v>28</v>
      </c>
    </row>
    <row r="202" spans="2:9" ht="12.75">
      <c r="B202" s="4" t="s">
        <v>171</v>
      </c>
      <c r="C202" s="70"/>
      <c r="D202" s="70"/>
      <c r="E202" s="70"/>
      <c r="F202" s="70"/>
      <c r="G202" s="70"/>
      <c r="H202" s="70"/>
      <c r="I202" s="36"/>
    </row>
    <row r="203" spans="2:9" ht="12.75">
      <c r="B203" s="2" t="s">
        <v>174</v>
      </c>
      <c r="C203" s="69"/>
      <c r="D203" s="69"/>
      <c r="E203" s="69"/>
      <c r="F203" s="69"/>
      <c r="G203" s="69"/>
      <c r="H203" s="69"/>
      <c r="I203" s="38"/>
    </row>
    <row r="204" spans="2:9" ht="12.75">
      <c r="B204" s="4" t="s">
        <v>175</v>
      </c>
      <c r="C204" s="68">
        <f>AllRespondents!C204/$I204</f>
        <v>0.27586206896551724</v>
      </c>
      <c r="D204" s="68">
        <f>AllRespondents!D204/$I204</f>
        <v>0.41379310344827586</v>
      </c>
      <c r="E204" s="68">
        <f>AllRespondents!E204/$I204</f>
        <v>0.06896551724137931</v>
      </c>
      <c r="F204" s="68">
        <f>AllRespondents!F204/$I204</f>
        <v>0.10344827586206896</v>
      </c>
      <c r="G204" s="68">
        <f>AllRespondents!G204/$I204</f>
        <v>0.034482758620689655</v>
      </c>
      <c r="H204" s="68">
        <f>AllRespondents!H204/$I204</f>
        <v>0.10344827586206896</v>
      </c>
      <c r="I204" s="29">
        <f>AllRespondents!I204</f>
        <v>29</v>
      </c>
    </row>
    <row r="205" spans="2:9" ht="12.75">
      <c r="B205" s="4" t="s">
        <v>176</v>
      </c>
      <c r="C205" s="70"/>
      <c r="D205" s="70"/>
      <c r="E205" s="70"/>
      <c r="F205" s="70"/>
      <c r="G205" s="70"/>
      <c r="H205" s="70"/>
      <c r="I205" s="36"/>
    </row>
    <row r="206" spans="2:9" ht="12.75">
      <c r="B206" s="4" t="s">
        <v>177</v>
      </c>
      <c r="C206" s="70"/>
      <c r="D206" s="70"/>
      <c r="E206" s="70"/>
      <c r="F206" s="70"/>
      <c r="G206" s="70"/>
      <c r="H206" s="70"/>
      <c r="I206" s="37"/>
    </row>
    <row r="207" spans="2:9" ht="12.75">
      <c r="B207" s="2" t="s">
        <v>178</v>
      </c>
      <c r="C207" s="69"/>
      <c r="D207" s="69"/>
      <c r="E207" s="69"/>
      <c r="F207" s="69"/>
      <c r="G207" s="69"/>
      <c r="H207" s="69"/>
      <c r="I207" s="37"/>
    </row>
    <row r="208" spans="2:9" ht="12.75">
      <c r="B208" s="4" t="s">
        <v>213</v>
      </c>
      <c r="C208" s="68">
        <f>AllRespondents!C208/$I208</f>
        <v>1</v>
      </c>
      <c r="D208" s="68">
        <f>AllRespondents!D208/$I208</f>
        <v>0</v>
      </c>
      <c r="E208" s="68">
        <f>AllRespondents!E208/$I208</f>
        <v>0</v>
      </c>
      <c r="F208" s="68">
        <f>AllRespondents!F208/$I208</f>
        <v>0</v>
      </c>
      <c r="G208" s="68">
        <f>AllRespondents!G208/$I208</f>
        <v>0</v>
      </c>
      <c r="H208" s="68">
        <f>AllRespondents!H208/$I208</f>
        <v>0</v>
      </c>
      <c r="I208" s="29">
        <f>AllRespondents!I208</f>
        <v>3</v>
      </c>
    </row>
    <row r="209" spans="2:9" ht="12.75">
      <c r="B209" s="62" t="s">
        <v>308</v>
      </c>
      <c r="C209" s="70"/>
      <c r="D209" s="70"/>
      <c r="E209" s="70"/>
      <c r="F209" s="70"/>
      <c r="G209" s="70"/>
      <c r="H209" s="70"/>
      <c r="I209" s="36"/>
    </row>
    <row r="210" spans="2:9" ht="12.75">
      <c r="B210" s="62" t="s">
        <v>309</v>
      </c>
      <c r="C210" s="70"/>
      <c r="D210" s="70"/>
      <c r="E210" s="70"/>
      <c r="F210" s="70"/>
      <c r="G210" s="70"/>
      <c r="H210" s="70"/>
      <c r="I210" s="37"/>
    </row>
    <row r="211" spans="2:9" ht="12.75">
      <c r="B211" s="2"/>
      <c r="C211" s="69"/>
      <c r="D211" s="69"/>
      <c r="E211" s="69"/>
      <c r="F211" s="69"/>
      <c r="G211" s="69"/>
      <c r="H211" s="69"/>
      <c r="I211" s="30"/>
    </row>
    <row r="212" ht="12.75">
      <c r="B212" s="1"/>
    </row>
    <row r="213" ht="12.75">
      <c r="B213" s="1"/>
    </row>
    <row r="214" spans="2:10" ht="12.75">
      <c r="B214" s="29" t="s">
        <v>214</v>
      </c>
      <c r="C214" s="11" t="s">
        <v>201</v>
      </c>
      <c r="D214" s="11" t="s">
        <v>61</v>
      </c>
      <c r="E214" s="11" t="s">
        <v>62</v>
      </c>
      <c r="F214" s="11" t="s">
        <v>63</v>
      </c>
      <c r="G214" s="11" t="s">
        <v>302</v>
      </c>
      <c r="H214" s="11" t="s">
        <v>303</v>
      </c>
      <c r="I214" s="11" t="s">
        <v>270</v>
      </c>
      <c r="J214" s="11" t="s">
        <v>271</v>
      </c>
    </row>
    <row r="215" spans="2:10" ht="12.75">
      <c r="B215" s="30" t="s">
        <v>215</v>
      </c>
      <c r="C215" s="3"/>
      <c r="D215" s="3"/>
      <c r="E215" s="3"/>
      <c r="F215" s="3"/>
      <c r="G215" s="3"/>
      <c r="H215" s="11"/>
      <c r="I215" s="11"/>
      <c r="J215" s="11"/>
    </row>
    <row r="216" ht="12.75">
      <c r="B216" s="1"/>
    </row>
    <row r="217" ht="12.75">
      <c r="B217" s="1"/>
    </row>
    <row r="218" ht="12.75">
      <c r="B218" s="5"/>
    </row>
    <row r="219" spans="1:2" ht="12.75">
      <c r="A219" s="33" t="s">
        <v>179</v>
      </c>
      <c r="B219" s="5" t="s">
        <v>24</v>
      </c>
    </row>
    <row r="220" ht="12.75">
      <c r="B220" s="1"/>
    </row>
    <row r="221" ht="12.75">
      <c r="B221" s="25"/>
    </row>
    <row r="222" spans="2:8" ht="12.75" customHeight="1">
      <c r="B222" s="65" t="s">
        <v>216</v>
      </c>
      <c r="C222" s="65" t="s">
        <v>25</v>
      </c>
      <c r="D222" s="65" t="s">
        <v>26</v>
      </c>
      <c r="E222" s="65" t="s">
        <v>27</v>
      </c>
      <c r="F222" s="65" t="s">
        <v>28</v>
      </c>
      <c r="G222" s="65" t="s">
        <v>29</v>
      </c>
      <c r="H222" s="65" t="s">
        <v>30</v>
      </c>
    </row>
    <row r="223" spans="2:9" ht="12.75">
      <c r="B223" s="67"/>
      <c r="C223" s="67"/>
      <c r="D223" s="67"/>
      <c r="E223" s="67"/>
      <c r="F223" s="67"/>
      <c r="G223" s="67"/>
      <c r="H223" s="67"/>
      <c r="I223" s="11" t="s">
        <v>65</v>
      </c>
    </row>
    <row r="224" spans="2:9" ht="12.75">
      <c r="B224" s="2" t="s">
        <v>31</v>
      </c>
      <c r="C224" s="48">
        <f>AllRespondents!C224</f>
        <v>22</v>
      </c>
      <c r="D224" s="48">
        <f>AllRespondents!D224</f>
        <v>0</v>
      </c>
      <c r="E224" s="48">
        <f>AllRespondents!E224</f>
        <v>6</v>
      </c>
      <c r="F224" s="48">
        <f>AllRespondents!F224</f>
        <v>1</v>
      </c>
      <c r="G224" s="48">
        <f>AllRespondents!G224</f>
        <v>1</v>
      </c>
      <c r="H224" s="48">
        <v>1</v>
      </c>
      <c r="I224" s="11">
        <f>SUM(C224:H224)</f>
        <v>31</v>
      </c>
    </row>
    <row r="225" spans="2:9" ht="12.75">
      <c r="B225" s="10" t="s">
        <v>66</v>
      </c>
      <c r="C225" s="14">
        <f aca="true" t="shared" si="0" ref="C225:H225">C224/$I$224</f>
        <v>0.7096774193548387</v>
      </c>
      <c r="D225" s="14">
        <f t="shared" si="0"/>
        <v>0</v>
      </c>
      <c r="E225" s="14">
        <f t="shared" si="0"/>
        <v>0.1935483870967742</v>
      </c>
      <c r="F225" s="14">
        <f t="shared" si="0"/>
        <v>0.03225806451612903</v>
      </c>
      <c r="G225" s="14">
        <f t="shared" si="0"/>
        <v>0.03225806451612903</v>
      </c>
      <c r="H225" s="14">
        <f t="shared" si="0"/>
        <v>0.03225806451612903</v>
      </c>
      <c r="I225" s="14">
        <v>1</v>
      </c>
    </row>
    <row r="226" spans="2:9" ht="12.75">
      <c r="B226" s="34"/>
      <c r="C226" s="35"/>
      <c r="D226" s="35"/>
      <c r="E226" s="35"/>
      <c r="F226" s="35"/>
      <c r="G226" s="35"/>
      <c r="H226" s="35"/>
      <c r="I226" s="35"/>
    </row>
    <row r="227" ht="12.75">
      <c r="B227" s="26"/>
    </row>
    <row r="228" spans="2:18" ht="12.75">
      <c r="B228" s="25"/>
      <c r="R228" s="1" t="s">
        <v>80</v>
      </c>
    </row>
    <row r="229" spans="2:18" ht="25.5">
      <c r="B229" s="7" t="s">
        <v>217</v>
      </c>
      <c r="C229" s="27" t="s">
        <v>305</v>
      </c>
      <c r="D229" s="27" t="s">
        <v>310</v>
      </c>
      <c r="E229" s="27" t="s">
        <v>262</v>
      </c>
      <c r="F229" s="27" t="s">
        <v>311</v>
      </c>
      <c r="G229" s="27" t="s">
        <v>312</v>
      </c>
      <c r="H229" s="27" t="s">
        <v>316</v>
      </c>
      <c r="I229" s="27" t="s">
        <v>264</v>
      </c>
      <c r="J229" s="27" t="s">
        <v>259</v>
      </c>
      <c r="K229" s="27" t="s">
        <v>314</v>
      </c>
      <c r="L229" s="27" t="s">
        <v>266</v>
      </c>
      <c r="M229" s="27" t="s">
        <v>315</v>
      </c>
      <c r="N229" s="27" t="s">
        <v>265</v>
      </c>
      <c r="O229" s="27" t="s">
        <v>263</v>
      </c>
      <c r="P229" s="27" t="s">
        <v>317</v>
      </c>
      <c r="Q229" s="57" t="s">
        <v>318</v>
      </c>
      <c r="R229" s="1" t="s">
        <v>79</v>
      </c>
    </row>
    <row r="230" spans="2:18" ht="12.75">
      <c r="B230" s="21" t="s">
        <v>181</v>
      </c>
      <c r="C230" s="40">
        <f>AllRespondents!C230/$R230</f>
        <v>0.17857142857142858</v>
      </c>
      <c r="D230" s="40">
        <f>AllRespondents!D230/$R230</f>
        <v>0.03571428571428571</v>
      </c>
      <c r="E230" s="40">
        <f>AllRespondents!E230/$R230</f>
        <v>0.03571428571428571</v>
      </c>
      <c r="F230" s="40">
        <f>AllRespondents!F230/$R230</f>
        <v>0.03571428571428571</v>
      </c>
      <c r="G230" s="40">
        <f>AllRespondents!G230/$R230</f>
        <v>0.07142857142857142</v>
      </c>
      <c r="H230" s="40">
        <f>AllRespondents!H230/$R230</f>
        <v>0.14285714285714285</v>
      </c>
      <c r="I230" s="40">
        <f>AllRespondents!I230/$R230</f>
        <v>0.14285714285714285</v>
      </c>
      <c r="J230" s="40">
        <f>AllRespondents!J230/$R230</f>
        <v>0.10714285714285714</v>
      </c>
      <c r="K230" s="40">
        <f>AllRespondents!K230/$R230</f>
        <v>0.03571428571428571</v>
      </c>
      <c r="L230" s="40">
        <f>AllRespondents!L230/$R230</f>
        <v>0.03571428571428571</v>
      </c>
      <c r="M230" s="40">
        <f>AllRespondents!M230/$R230</f>
        <v>0.03571428571428571</v>
      </c>
      <c r="N230" s="40">
        <f>AllRespondents!N230/$R230</f>
        <v>0.03571428571428571</v>
      </c>
      <c r="O230" s="40">
        <f>AllRespondents!O230/$R230</f>
        <v>0.03571428571428571</v>
      </c>
      <c r="P230" s="40">
        <f>AllRespondents!P230/$R230</f>
        <v>0.03571428571428571</v>
      </c>
      <c r="Q230" s="40">
        <f>AllRespondents!Q230/$R230</f>
        <v>0.03571428571428571</v>
      </c>
      <c r="R230" s="10">
        <f>AllRespondents!R230</f>
        <v>28</v>
      </c>
    </row>
    <row r="231" spans="2:17" ht="12.75">
      <c r="B231" s="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2:9" ht="12.75">
      <c r="B232" s="28"/>
      <c r="C232" s="28"/>
      <c r="D232" s="28"/>
      <c r="I232" s="1" t="s">
        <v>80</v>
      </c>
    </row>
    <row r="233" spans="2:9" ht="12.75">
      <c r="B233" s="7" t="s">
        <v>218</v>
      </c>
      <c r="C233" s="27" t="s">
        <v>219</v>
      </c>
      <c r="D233" s="27" t="s">
        <v>220</v>
      </c>
      <c r="E233" s="27" t="s">
        <v>221</v>
      </c>
      <c r="F233" s="27" t="s">
        <v>222</v>
      </c>
      <c r="G233" s="27" t="s">
        <v>223</v>
      </c>
      <c r="H233" s="27" t="s">
        <v>57</v>
      </c>
      <c r="I233" s="1" t="s">
        <v>79</v>
      </c>
    </row>
    <row r="234" spans="2:9" ht="12.75">
      <c r="B234" s="65" t="s">
        <v>180</v>
      </c>
      <c r="C234" s="68">
        <f>AllRespondents!C234/$I234</f>
        <v>1</v>
      </c>
      <c r="D234" s="68">
        <f>AllRespondents!D234/$I234</f>
        <v>0</v>
      </c>
      <c r="E234" s="68">
        <f>AllRespondents!E234/$I234</f>
        <v>0</v>
      </c>
      <c r="F234" s="68">
        <f>AllRespondents!F234/$I234</f>
        <v>0</v>
      </c>
      <c r="G234" s="68">
        <f>AllRespondents!G234/$I234</f>
        <v>0</v>
      </c>
      <c r="H234" s="68">
        <f>AllRespondents!H234/$I234</f>
        <v>0</v>
      </c>
      <c r="I234" s="29">
        <f>AllRespondents!I234</f>
        <v>29</v>
      </c>
    </row>
    <row r="235" spans="2:9" ht="12.75">
      <c r="B235" s="67"/>
      <c r="C235" s="69" t="e">
        <f>AllRespondents!C235/#REF!</f>
        <v>#REF!</v>
      </c>
      <c r="D235" s="69" t="e">
        <f>AllRespondents!D235/#REF!</f>
        <v>#REF!</v>
      </c>
      <c r="E235" s="69" t="e">
        <f>AllRespondents!E235/#REF!</f>
        <v>#REF!</v>
      </c>
      <c r="F235" s="69" t="e">
        <f>AllRespondents!F235/#REF!</f>
        <v>#REF!</v>
      </c>
      <c r="G235" s="69" t="e">
        <f>AllRespondents!G235/#REF!</f>
        <v>#REF!</v>
      </c>
      <c r="H235" s="69" t="e">
        <f>AllRespondents!H235/#REF!</f>
        <v>#REF!</v>
      </c>
      <c r="I235" s="30"/>
    </row>
    <row r="236" spans="2:4" ht="12.75">
      <c r="B236" s="28"/>
      <c r="C236" s="28"/>
      <c r="D236" s="28"/>
    </row>
    <row r="237" ht="12.75">
      <c r="B237" s="6"/>
    </row>
    <row r="238" ht="12.75">
      <c r="B238" s="6"/>
    </row>
    <row r="239" spans="2:12" ht="25.5" customHeight="1">
      <c r="B239" s="21" t="s">
        <v>224</v>
      </c>
      <c r="C239" s="46" t="s">
        <v>245</v>
      </c>
      <c r="D239" s="46" t="s">
        <v>246</v>
      </c>
      <c r="E239" s="46" t="s">
        <v>182</v>
      </c>
      <c r="F239" s="46" t="s">
        <v>183</v>
      </c>
      <c r="G239" s="46" t="s">
        <v>184</v>
      </c>
      <c r="H239" s="46" t="s">
        <v>257</v>
      </c>
      <c r="I239" s="46" t="s">
        <v>185</v>
      </c>
      <c r="J239" s="46" t="s">
        <v>247</v>
      </c>
      <c r="K239" s="46" t="s">
        <v>186</v>
      </c>
      <c r="L239" s="1" t="s">
        <v>80</v>
      </c>
    </row>
    <row r="240" spans="2:12" ht="12.75">
      <c r="B240" s="2"/>
      <c r="C240" s="47"/>
      <c r="D240" s="47"/>
      <c r="E240" s="47"/>
      <c r="F240" s="47"/>
      <c r="G240" s="47"/>
      <c r="H240" s="47"/>
      <c r="I240" s="47"/>
      <c r="J240" s="47"/>
      <c r="K240" s="47"/>
      <c r="L240" s="1" t="s">
        <v>79</v>
      </c>
    </row>
    <row r="241" spans="2:12" ht="12.75">
      <c r="B241" s="2" t="s">
        <v>32</v>
      </c>
      <c r="C241" s="14">
        <f>AllRespondents!C241/$L$241</f>
        <v>0.20967741935483872</v>
      </c>
      <c r="D241" s="14">
        <f>AllRespondents!D241/$L$241</f>
        <v>0.20967741935483872</v>
      </c>
      <c r="E241" s="14">
        <f>AllRespondents!E241/$L$241</f>
        <v>0.1532258064516129</v>
      </c>
      <c r="F241" s="14">
        <f>AllRespondents!F241/$L$241</f>
        <v>0.14516129032258066</v>
      </c>
      <c r="G241" s="14">
        <f>AllRespondents!G241/$L$241</f>
        <v>0.06451612903225806</v>
      </c>
      <c r="H241" s="14">
        <f>AllRespondents!H241/$L$241</f>
        <v>0.04032258064516129</v>
      </c>
      <c r="I241" s="14">
        <f>AllRespondents!I241/$L$241</f>
        <v>0</v>
      </c>
      <c r="J241" s="14">
        <f>AllRespondents!J241/$L$241</f>
        <v>0.12903225806451613</v>
      </c>
      <c r="K241" s="14">
        <f>AllRespondents!K241/$L$241</f>
        <v>0.04838709677419355</v>
      </c>
      <c r="L241" s="10">
        <f>AllRespondents!L241</f>
        <v>124</v>
      </c>
    </row>
    <row r="242" ht="12.75">
      <c r="B242" s="1"/>
    </row>
    <row r="243" ht="12.75">
      <c r="B243" s="6"/>
    </row>
    <row r="244" spans="2:15" ht="12.75">
      <c r="B244" s="6" t="s">
        <v>81</v>
      </c>
      <c r="O244" s="1" t="s">
        <v>80</v>
      </c>
    </row>
    <row r="245" spans="2:15" ht="12.75">
      <c r="B245" s="7" t="s">
        <v>225</v>
      </c>
      <c r="C245" s="8" t="s">
        <v>187</v>
      </c>
      <c r="D245" s="8" t="s">
        <v>188</v>
      </c>
      <c r="E245" s="8" t="s">
        <v>189</v>
      </c>
      <c r="F245" s="8" t="s">
        <v>190</v>
      </c>
      <c r="G245" s="8" t="s">
        <v>191</v>
      </c>
      <c r="H245" s="8" t="s">
        <v>192</v>
      </c>
      <c r="I245" s="8" t="s">
        <v>193</v>
      </c>
      <c r="J245" s="8" t="s">
        <v>194</v>
      </c>
      <c r="K245" s="8" t="s">
        <v>195</v>
      </c>
      <c r="L245" s="8" t="s">
        <v>196</v>
      </c>
      <c r="M245" s="8" t="s">
        <v>197</v>
      </c>
      <c r="N245" s="8" t="s">
        <v>198</v>
      </c>
      <c r="O245" s="1" t="s">
        <v>79</v>
      </c>
    </row>
    <row r="246" spans="2:15" ht="12.75">
      <c r="B246" s="2" t="s">
        <v>33</v>
      </c>
      <c r="C246" s="44">
        <f>AllRespondents!C246/$O246</f>
        <v>0.05625</v>
      </c>
      <c r="D246" s="44">
        <f>AllRespondents!D246/$O246</f>
        <v>0.05625</v>
      </c>
      <c r="E246" s="44">
        <f>AllRespondents!E246/$O246</f>
        <v>0.0625</v>
      </c>
      <c r="F246" s="44">
        <f>AllRespondents!F246/$O246</f>
        <v>0.0625</v>
      </c>
      <c r="G246" s="44">
        <f>AllRespondents!G246/$O246</f>
        <v>0.05</v>
      </c>
      <c r="H246" s="44">
        <f>AllRespondents!H246/$O246</f>
        <v>0.125</v>
      </c>
      <c r="I246" s="44">
        <f>AllRespondents!I246/$O246</f>
        <v>0.13125</v>
      </c>
      <c r="J246" s="44">
        <f>AllRespondents!J246/$O246</f>
        <v>0.13125</v>
      </c>
      <c r="K246" s="44">
        <f>AllRespondents!K246/$O246</f>
        <v>0.125</v>
      </c>
      <c r="L246" s="44">
        <f>AllRespondents!L246/$O246</f>
        <v>0.09375</v>
      </c>
      <c r="M246" s="44">
        <f>AllRespondents!M246/$O246</f>
        <v>0.06875</v>
      </c>
      <c r="N246" s="44">
        <f>AllRespondents!N246/$O246</f>
        <v>0.0375</v>
      </c>
      <c r="O246" s="10">
        <f>AllRespondents!O246</f>
        <v>160</v>
      </c>
    </row>
    <row r="247" ht="12.75">
      <c r="B247" s="1"/>
    </row>
    <row r="248" ht="12.75">
      <c r="B248" s="6"/>
    </row>
    <row r="249" ht="12.75">
      <c r="B249" s="6" t="s">
        <v>81</v>
      </c>
    </row>
    <row r="250" spans="2:8" ht="25.5">
      <c r="B250" s="7" t="s">
        <v>226</v>
      </c>
      <c r="C250" s="8" t="s">
        <v>34</v>
      </c>
      <c r="D250" s="8" t="s">
        <v>35</v>
      </c>
      <c r="E250" s="8" t="s">
        <v>36</v>
      </c>
      <c r="F250" s="8" t="s">
        <v>37</v>
      </c>
      <c r="G250" s="8" t="s">
        <v>38</v>
      </c>
      <c r="H250" s="1" t="s">
        <v>240</v>
      </c>
    </row>
    <row r="251" spans="2:8" ht="12.75">
      <c r="B251" s="2" t="s">
        <v>199</v>
      </c>
      <c r="C251" s="44">
        <f>AllRespondents!C251/$H251</f>
        <v>0</v>
      </c>
      <c r="D251" s="44">
        <f>AllRespondents!D251/$H251</f>
        <v>0</v>
      </c>
      <c r="E251" s="44">
        <f>AllRespondents!E251/$H251</f>
        <v>0.034482758620689655</v>
      </c>
      <c r="F251" s="44">
        <f>AllRespondents!F251/$H251</f>
        <v>0.034482758620689655</v>
      </c>
      <c r="G251" s="44">
        <f>AllRespondents!G251/$H251</f>
        <v>0.9310344827586207</v>
      </c>
      <c r="H251" s="10">
        <f>AllRespondents!H251</f>
        <v>29</v>
      </c>
    </row>
    <row r="252" ht="12.75">
      <c r="B252" s="1"/>
    </row>
  </sheetData>
  <mergeCells count="163">
    <mergeCell ref="C46:C47"/>
    <mergeCell ref="D46:D47"/>
    <mergeCell ref="C234:C235"/>
    <mergeCell ref="D234:D235"/>
    <mergeCell ref="D132:D133"/>
    <mergeCell ref="C158:C159"/>
    <mergeCell ref="D158:D159"/>
    <mergeCell ref="C160:C161"/>
    <mergeCell ref="D160:D161"/>
    <mergeCell ref="C162:C163"/>
    <mergeCell ref="E234:E235"/>
    <mergeCell ref="F234:F235"/>
    <mergeCell ref="G21:G23"/>
    <mergeCell ref="H21:H23"/>
    <mergeCell ref="E46:E47"/>
    <mergeCell ref="F46:F47"/>
    <mergeCell ref="H34:H35"/>
    <mergeCell ref="G46:G47"/>
    <mergeCell ref="H46:H47"/>
    <mergeCell ref="G60:G61"/>
    <mergeCell ref="C21:C23"/>
    <mergeCell ref="D21:D23"/>
    <mergeCell ref="E21:E23"/>
    <mergeCell ref="F21:F23"/>
    <mergeCell ref="D34:D35"/>
    <mergeCell ref="E34:E35"/>
    <mergeCell ref="F34:F35"/>
    <mergeCell ref="G34:G35"/>
    <mergeCell ref="H60:H61"/>
    <mergeCell ref="C60:C61"/>
    <mergeCell ref="D60:D61"/>
    <mergeCell ref="E60:E61"/>
    <mergeCell ref="F60:F61"/>
    <mergeCell ref="G72:G74"/>
    <mergeCell ref="H72:H74"/>
    <mergeCell ref="F85:F86"/>
    <mergeCell ref="G85:G86"/>
    <mergeCell ref="C72:C74"/>
    <mergeCell ref="D72:D74"/>
    <mergeCell ref="E72:E74"/>
    <mergeCell ref="F72:F74"/>
    <mergeCell ref="F93:F94"/>
    <mergeCell ref="G93:G94"/>
    <mergeCell ref="B85:B86"/>
    <mergeCell ref="C85:C86"/>
    <mergeCell ref="B93:B94"/>
    <mergeCell ref="C93:C94"/>
    <mergeCell ref="D93:D94"/>
    <mergeCell ref="E93:E94"/>
    <mergeCell ref="D85:D86"/>
    <mergeCell ref="E85:E86"/>
    <mergeCell ref="B101:B102"/>
    <mergeCell ref="C101:C102"/>
    <mergeCell ref="D101:D102"/>
    <mergeCell ref="E101:E102"/>
    <mergeCell ref="F101:F102"/>
    <mergeCell ref="G101:G102"/>
    <mergeCell ref="C110:C112"/>
    <mergeCell ref="D110:D112"/>
    <mergeCell ref="E110:E112"/>
    <mergeCell ref="F110:F112"/>
    <mergeCell ref="G110:G112"/>
    <mergeCell ref="H110:H112"/>
    <mergeCell ref="G123:G124"/>
    <mergeCell ref="E132:E133"/>
    <mergeCell ref="F132:F133"/>
    <mergeCell ref="G132:G133"/>
    <mergeCell ref="B123:B124"/>
    <mergeCell ref="D123:D124"/>
    <mergeCell ref="E123:E124"/>
    <mergeCell ref="F123:F124"/>
    <mergeCell ref="F158:F159"/>
    <mergeCell ref="G158:G159"/>
    <mergeCell ref="H158:H159"/>
    <mergeCell ref="C144:C145"/>
    <mergeCell ref="D144:D145"/>
    <mergeCell ref="F144:F145"/>
    <mergeCell ref="G144:G145"/>
    <mergeCell ref="H144:H145"/>
    <mergeCell ref="H173:H174"/>
    <mergeCell ref="H160:H161"/>
    <mergeCell ref="H162:H163"/>
    <mergeCell ref="G160:G161"/>
    <mergeCell ref="G162:G163"/>
    <mergeCell ref="E160:E161"/>
    <mergeCell ref="F160:F161"/>
    <mergeCell ref="F173:F174"/>
    <mergeCell ref="D162:D163"/>
    <mergeCell ref="E162:E163"/>
    <mergeCell ref="F162:F163"/>
    <mergeCell ref="G176:G177"/>
    <mergeCell ref="H176:H177"/>
    <mergeCell ref="C173:C174"/>
    <mergeCell ref="D173:D174"/>
    <mergeCell ref="C176:C177"/>
    <mergeCell ref="D176:D177"/>
    <mergeCell ref="E176:E177"/>
    <mergeCell ref="F176:F177"/>
    <mergeCell ref="E173:E174"/>
    <mergeCell ref="G173:G174"/>
    <mergeCell ref="G188:G189"/>
    <mergeCell ref="C190:C192"/>
    <mergeCell ref="D190:D192"/>
    <mergeCell ref="E190:E192"/>
    <mergeCell ref="F190:F192"/>
    <mergeCell ref="G190:G192"/>
    <mergeCell ref="C188:C189"/>
    <mergeCell ref="D188:D189"/>
    <mergeCell ref="E188:E189"/>
    <mergeCell ref="F188:F189"/>
    <mergeCell ref="F196:F197"/>
    <mergeCell ref="G196:G197"/>
    <mergeCell ref="H190:H192"/>
    <mergeCell ref="C193:C195"/>
    <mergeCell ref="D193:D195"/>
    <mergeCell ref="E193:E195"/>
    <mergeCell ref="F193:F195"/>
    <mergeCell ref="G193:G195"/>
    <mergeCell ref="H193:H195"/>
    <mergeCell ref="H196:H197"/>
    <mergeCell ref="C196:C197"/>
    <mergeCell ref="D196:D197"/>
    <mergeCell ref="E196:E197"/>
    <mergeCell ref="C198:C200"/>
    <mergeCell ref="D198:D200"/>
    <mergeCell ref="E198:E200"/>
    <mergeCell ref="G198:G200"/>
    <mergeCell ref="G201:G203"/>
    <mergeCell ref="F201:F203"/>
    <mergeCell ref="H198:H200"/>
    <mergeCell ref="F198:F200"/>
    <mergeCell ref="H201:H203"/>
    <mergeCell ref="H204:H207"/>
    <mergeCell ref="C204:C207"/>
    <mergeCell ref="D204:D207"/>
    <mergeCell ref="E204:E207"/>
    <mergeCell ref="F204:F207"/>
    <mergeCell ref="H222:H223"/>
    <mergeCell ref="C208:C211"/>
    <mergeCell ref="D208:D211"/>
    <mergeCell ref="E208:E211"/>
    <mergeCell ref="F208:F211"/>
    <mergeCell ref="G208:G211"/>
    <mergeCell ref="F222:F223"/>
    <mergeCell ref="G222:G223"/>
    <mergeCell ref="C201:C203"/>
    <mergeCell ref="D201:D203"/>
    <mergeCell ref="E201:E203"/>
    <mergeCell ref="G204:G207"/>
    <mergeCell ref="B72:B73"/>
    <mergeCell ref="B110:B111"/>
    <mergeCell ref="G234:G235"/>
    <mergeCell ref="H234:H235"/>
    <mergeCell ref="B234:B235"/>
    <mergeCell ref="H208:H211"/>
    <mergeCell ref="B222:B223"/>
    <mergeCell ref="C222:C223"/>
    <mergeCell ref="D222:D223"/>
    <mergeCell ref="E222:E223"/>
    <mergeCell ref="B21:B23"/>
    <mergeCell ref="B34:B35"/>
    <mergeCell ref="B46:B47"/>
    <mergeCell ref="B60:B61"/>
  </mergeCells>
  <printOptions/>
  <pageMargins left="0.33" right="0.66" top="0.52" bottom="0.63" header="0.5" footer="0.5"/>
  <pageSetup fitToHeight="4" fitToWidth="1" horizontalDpi="300" verticalDpi="3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2"/>
  <sheetViews>
    <sheetView showGridLines="0" workbookViewId="0" topLeftCell="B245">
      <selection activeCell="E251" sqref="E251"/>
    </sheetView>
  </sheetViews>
  <sheetFormatPr defaultColWidth="9.140625" defaultRowHeight="12.75"/>
  <cols>
    <col min="2" max="2" width="23.421875" style="0" customWidth="1"/>
    <col min="3" max="3" width="12.28125" style="0" customWidth="1"/>
    <col min="4" max="4" width="13.7109375" style="0" customWidth="1"/>
    <col min="5" max="5" width="15.57421875" style="0" customWidth="1"/>
    <col min="6" max="6" width="15.8515625" style="0" customWidth="1"/>
    <col min="7" max="7" width="13.57421875" style="0" customWidth="1"/>
    <col min="8" max="8" width="13.8515625" style="0" customWidth="1"/>
    <col min="9" max="9" width="12.7109375" style="0" customWidth="1"/>
    <col min="10" max="10" width="12.57421875" style="0" customWidth="1"/>
    <col min="15" max="15" width="10.00390625" style="0" customWidth="1"/>
  </cols>
  <sheetData>
    <row r="1" spans="1:7" ht="15.75">
      <c r="A1" s="16" t="s">
        <v>249</v>
      </c>
      <c r="B1" s="16"/>
      <c r="C1" s="16" t="s">
        <v>68</v>
      </c>
      <c r="D1" s="16"/>
      <c r="E1" s="16"/>
      <c r="G1" s="17" t="s">
        <v>284</v>
      </c>
    </row>
    <row r="2" spans="1:6" ht="15.75">
      <c r="A2" s="16"/>
      <c r="B2" s="16"/>
      <c r="C2" s="16"/>
      <c r="D2" s="16"/>
      <c r="E2" s="16"/>
      <c r="F2" s="17"/>
    </row>
    <row r="3" spans="1:6" ht="15.75">
      <c r="A3" s="16"/>
      <c r="B3" s="16" t="s">
        <v>69</v>
      </c>
      <c r="C3" s="16"/>
      <c r="D3" s="16"/>
      <c r="E3" s="16"/>
      <c r="F3" s="17"/>
    </row>
    <row r="4" spans="1:6" ht="15.75">
      <c r="A4" s="16"/>
      <c r="B4" s="16" t="s">
        <v>274</v>
      </c>
      <c r="C4" s="16"/>
      <c r="D4" s="16"/>
      <c r="E4" s="16"/>
      <c r="F4" s="17"/>
    </row>
    <row r="5" ht="12.75">
      <c r="F5" s="13"/>
    </row>
    <row r="6" spans="2:6" ht="18">
      <c r="B6" s="18" t="s">
        <v>76</v>
      </c>
      <c r="F6" s="13"/>
    </row>
    <row r="7" spans="2:6" ht="18">
      <c r="B7" s="18"/>
      <c r="F7" s="13"/>
    </row>
    <row r="8" spans="2:6" ht="12.75">
      <c r="B8" s="15" t="s">
        <v>248</v>
      </c>
      <c r="D8">
        <v>23</v>
      </c>
      <c r="F8" s="13"/>
    </row>
    <row r="9" ht="12.75">
      <c r="F9" s="13"/>
    </row>
    <row r="10" spans="2:6" ht="12.75">
      <c r="B10" t="s">
        <v>71</v>
      </c>
      <c r="F10" s="13"/>
    </row>
    <row r="11" spans="2:6" ht="12.75">
      <c r="B11" t="s">
        <v>74</v>
      </c>
      <c r="F11" s="13"/>
    </row>
    <row r="12" spans="2:6" ht="12.75">
      <c r="B12" t="s">
        <v>67</v>
      </c>
      <c r="F12" s="13"/>
    </row>
    <row r="13" spans="2:6" ht="12.75">
      <c r="B13" t="s">
        <v>75</v>
      </c>
      <c r="F13" s="13"/>
    </row>
    <row r="14" ht="12.75">
      <c r="F14" s="13"/>
    </row>
    <row r="15" spans="2:6" ht="12.75">
      <c r="B15" t="s">
        <v>306</v>
      </c>
      <c r="F15" s="13"/>
    </row>
    <row r="16" spans="2:6" ht="12.75">
      <c r="B16" s="19" t="s">
        <v>307</v>
      </c>
      <c r="F16" s="13"/>
    </row>
    <row r="19" spans="1:2" ht="12.75">
      <c r="A19" s="32" t="s">
        <v>40</v>
      </c>
      <c r="B19" s="5" t="s">
        <v>41</v>
      </c>
    </row>
    <row r="20" ht="12.75">
      <c r="B20" s="1"/>
    </row>
    <row r="21" spans="2:8" ht="38.25" customHeight="1">
      <c r="B21" s="21" t="s">
        <v>275</v>
      </c>
      <c r="C21" s="21" t="s">
        <v>0</v>
      </c>
      <c r="D21" s="21" t="s">
        <v>82</v>
      </c>
      <c r="E21" s="21" t="s">
        <v>83</v>
      </c>
      <c r="F21" s="21" t="s">
        <v>84</v>
      </c>
      <c r="G21" s="21" t="s">
        <v>1</v>
      </c>
      <c r="H21" s="21" t="s">
        <v>260</v>
      </c>
    </row>
    <row r="22" spans="2:9" ht="12.75">
      <c r="B22" s="4"/>
      <c r="C22" s="4"/>
      <c r="D22" s="4"/>
      <c r="E22" s="4"/>
      <c r="F22" s="4"/>
      <c r="G22" s="4"/>
      <c r="H22" s="4"/>
      <c r="I22" s="1" t="s">
        <v>80</v>
      </c>
    </row>
    <row r="23" spans="2:9" ht="12.75">
      <c r="B23" s="2"/>
      <c r="C23" s="2"/>
      <c r="D23" s="2"/>
      <c r="E23" s="2"/>
      <c r="F23" s="2"/>
      <c r="G23" s="2"/>
      <c r="H23" s="2"/>
      <c r="I23" s="1" t="s">
        <v>79</v>
      </c>
    </row>
    <row r="24" spans="2:9" ht="12.75">
      <c r="B24" s="2" t="s">
        <v>85</v>
      </c>
      <c r="C24" s="3">
        <f>AllRespondents!C24-MGRespondents!C24</f>
        <v>0</v>
      </c>
      <c r="D24" s="3">
        <f>AllRespondents!D24-MGRespondents!D24</f>
        <v>4</v>
      </c>
      <c r="E24" s="3">
        <f>AllRespondents!E24-MGRespondents!E24</f>
        <v>10</v>
      </c>
      <c r="F24" s="3">
        <f>AllRespondents!F24-MGRespondents!F24</f>
        <v>3</v>
      </c>
      <c r="G24" s="3">
        <f>AllRespondents!G24-MGRespondents!G24</f>
        <v>3</v>
      </c>
      <c r="H24" s="3">
        <f>AllRespondents!H24-MGRespondents!H24</f>
        <v>3</v>
      </c>
      <c r="I24" s="10">
        <f>SUM(C24:H24)</f>
        <v>23</v>
      </c>
    </row>
    <row r="25" spans="2:9" ht="12.75">
      <c r="B25" s="4" t="s">
        <v>86</v>
      </c>
      <c r="C25" s="3">
        <f>AllRespondents!C25-MGRespondents!C25</f>
        <v>6</v>
      </c>
      <c r="D25" s="3">
        <f>AllRespondents!D25-MGRespondents!D25</f>
        <v>3</v>
      </c>
      <c r="E25" s="3">
        <f>AllRespondents!E25-MGRespondents!E25</f>
        <v>6</v>
      </c>
      <c r="F25" s="3">
        <f>AllRespondents!F25-MGRespondents!F25</f>
        <v>0</v>
      </c>
      <c r="G25" s="3">
        <f>AllRespondents!G25-MGRespondents!G25</f>
        <v>0</v>
      </c>
      <c r="H25" s="3">
        <f>AllRespondents!H25-MGRespondents!H25</f>
        <v>5</v>
      </c>
      <c r="I25" s="10">
        <f>SUM(C25:H25)</f>
        <v>20</v>
      </c>
    </row>
    <row r="26" spans="2:9" ht="12.75">
      <c r="B26" s="50" t="s">
        <v>87</v>
      </c>
      <c r="C26" s="28"/>
      <c r="D26" s="28"/>
      <c r="E26" s="28"/>
      <c r="F26" s="28"/>
      <c r="G26" s="28"/>
      <c r="H26" s="28"/>
      <c r="I26" s="9"/>
    </row>
    <row r="27" spans="2:9" ht="12.75">
      <c r="B27" s="2" t="s">
        <v>88</v>
      </c>
      <c r="C27" s="3">
        <f>AllRespondents!C27-MGRespondents!C27</f>
        <v>0</v>
      </c>
      <c r="D27" s="3">
        <f>AllRespondents!D27-MGRespondents!D27</f>
        <v>1</v>
      </c>
      <c r="E27" s="3">
        <f>AllRespondents!E27-MGRespondents!E27</f>
        <v>2</v>
      </c>
      <c r="F27" s="3">
        <f>AllRespondents!F27-MGRespondents!F27</f>
        <v>0</v>
      </c>
      <c r="G27" s="3">
        <f>AllRespondents!G27-MGRespondents!G27</f>
        <v>0</v>
      </c>
      <c r="H27" s="3">
        <f>AllRespondents!H27-MGRespondents!H27</f>
        <v>12</v>
      </c>
      <c r="I27" s="10">
        <f>SUM(C27:H27)</f>
        <v>15</v>
      </c>
    </row>
    <row r="28" spans="2:9" ht="12.75">
      <c r="B28" s="2" t="s">
        <v>255</v>
      </c>
      <c r="C28" s="3">
        <f>AllRespondents!C28-MGRespondents!C28</f>
        <v>2</v>
      </c>
      <c r="D28" s="3">
        <f>AllRespondents!D28-MGRespondents!D28</f>
        <v>14</v>
      </c>
      <c r="E28" s="3">
        <f>AllRespondents!E28-MGRespondents!E28</f>
        <v>5</v>
      </c>
      <c r="F28" s="3">
        <f>AllRespondents!F28-MGRespondents!F28</f>
        <v>1</v>
      </c>
      <c r="G28" s="3">
        <f>AllRespondents!G28-MGRespondents!G28</f>
        <v>0</v>
      </c>
      <c r="H28" s="3">
        <f>AllRespondents!H28-MGRespondents!H28</f>
        <v>0</v>
      </c>
      <c r="I28" s="10">
        <f>SUM(C28:H28)</f>
        <v>22</v>
      </c>
    </row>
    <row r="29" spans="2:9" ht="12.75">
      <c r="B29" s="2" t="s">
        <v>256</v>
      </c>
      <c r="C29" s="3">
        <f>AllRespondents!C29-MGRespondents!C29</f>
        <v>2</v>
      </c>
      <c r="D29" s="3">
        <f>AllRespondents!D29-MGRespondents!D29</f>
        <v>7</v>
      </c>
      <c r="E29" s="3">
        <f>AllRespondents!E29-MGRespondents!E29</f>
        <v>11</v>
      </c>
      <c r="F29" s="3">
        <f>AllRespondents!F29-MGRespondents!F29</f>
        <v>1</v>
      </c>
      <c r="G29" s="3">
        <f>AllRespondents!G29-MGRespondents!G29</f>
        <v>0</v>
      </c>
      <c r="H29" s="3">
        <f>AllRespondents!H29-MGRespondents!H29</f>
        <v>0</v>
      </c>
      <c r="I29" s="10">
        <f>SUM(C29:H29)</f>
        <v>21</v>
      </c>
    </row>
    <row r="30" spans="2:9" ht="12.75">
      <c r="B30" s="2" t="s">
        <v>253</v>
      </c>
      <c r="C30" s="3">
        <f>AllRespondents!C30-MGRespondents!C30</f>
        <v>0</v>
      </c>
      <c r="D30" s="3">
        <f>AllRespondents!D30-MGRespondents!D30</f>
        <v>0</v>
      </c>
      <c r="E30" s="3">
        <f>AllRespondents!E30-MGRespondents!E30</f>
        <v>1</v>
      </c>
      <c r="F30" s="3">
        <f>AllRespondents!F30-MGRespondents!F30</f>
        <v>0</v>
      </c>
      <c r="G30" s="3">
        <f>AllRespondents!G30-MGRespondents!G30</f>
        <v>0</v>
      </c>
      <c r="H30" s="3">
        <f>AllRespondents!H30-MGRespondents!H30</f>
        <v>13</v>
      </c>
      <c r="I30" s="10">
        <f>SUM(C30:H30)</f>
        <v>14</v>
      </c>
    </row>
    <row r="31" spans="2:9" ht="12.75">
      <c r="B31" s="2" t="s">
        <v>254</v>
      </c>
      <c r="C31" s="3">
        <f>AllRespondents!C31-MGRespondents!C31</f>
        <v>2</v>
      </c>
      <c r="D31" s="3">
        <f>AllRespondents!D31-MGRespondents!D31</f>
        <v>4</v>
      </c>
      <c r="E31" s="3">
        <f>AllRespondents!E31-MGRespondents!E31</f>
        <v>10</v>
      </c>
      <c r="F31" s="3">
        <f>AllRespondents!F31-MGRespondents!F31</f>
        <v>1</v>
      </c>
      <c r="G31" s="3">
        <f>AllRespondents!G31-MGRespondents!G31</f>
        <v>0</v>
      </c>
      <c r="H31" s="3">
        <f>AllRespondents!H31-MGRespondents!H31</f>
        <v>5</v>
      </c>
      <c r="I31" s="10">
        <f>SUM(C31:H31)</f>
        <v>22</v>
      </c>
    </row>
    <row r="32" ht="12.75">
      <c r="B32" s="1"/>
    </row>
    <row r="33" ht="12.75">
      <c r="B33" s="1"/>
    </row>
    <row r="34" spans="2:9" ht="39" customHeight="1">
      <c r="B34" s="21" t="s">
        <v>276</v>
      </c>
      <c r="C34" s="22" t="s">
        <v>72</v>
      </c>
      <c r="D34" s="21" t="s">
        <v>89</v>
      </c>
      <c r="E34" s="21" t="s">
        <v>90</v>
      </c>
      <c r="F34" s="21" t="s">
        <v>91</v>
      </c>
      <c r="G34" s="21" t="s">
        <v>2</v>
      </c>
      <c r="H34" s="21" t="s">
        <v>260</v>
      </c>
      <c r="I34" s="1" t="s">
        <v>80</v>
      </c>
    </row>
    <row r="35" spans="2:9" ht="12.75">
      <c r="B35" s="2"/>
      <c r="C35" s="3"/>
      <c r="D35" s="2"/>
      <c r="E35" s="2"/>
      <c r="F35" s="2"/>
      <c r="G35" s="2"/>
      <c r="H35" s="2"/>
      <c r="I35" s="1" t="s">
        <v>79</v>
      </c>
    </row>
    <row r="36" spans="2:9" ht="12.75">
      <c r="B36" s="2" t="s">
        <v>85</v>
      </c>
      <c r="C36" s="3">
        <f>AllRespondents!C36-MGRespondents!C36</f>
        <v>3</v>
      </c>
      <c r="D36" s="3">
        <f>AllRespondents!D36-MGRespondents!D36</f>
        <v>4</v>
      </c>
      <c r="E36" s="3">
        <f>AllRespondents!E36-MGRespondents!E36</f>
        <v>5</v>
      </c>
      <c r="F36" s="3">
        <f>AllRespondents!F36-MGRespondents!F36</f>
        <v>3</v>
      </c>
      <c r="G36" s="3">
        <f>AllRespondents!G36-MGRespondents!G36</f>
        <v>2</v>
      </c>
      <c r="H36" s="3">
        <f>AllRespondents!H36-MGRespondents!H36</f>
        <v>5</v>
      </c>
      <c r="I36" s="10">
        <f>SUM(C36:H36)</f>
        <v>22</v>
      </c>
    </row>
    <row r="37" spans="2:9" ht="12.75">
      <c r="B37" s="4" t="s">
        <v>86</v>
      </c>
      <c r="C37" s="3">
        <f>AllRespondents!C37-MGRespondents!C37</f>
        <v>4</v>
      </c>
      <c r="D37" s="3">
        <f>AllRespondents!D37-MGRespondents!D37</f>
        <v>8</v>
      </c>
      <c r="E37" s="3">
        <f>AllRespondents!E37-MGRespondents!E37</f>
        <v>3</v>
      </c>
      <c r="F37" s="3">
        <f>AllRespondents!F37-MGRespondents!F37</f>
        <v>0</v>
      </c>
      <c r="G37" s="3">
        <f>AllRespondents!G37-MGRespondents!G37</f>
        <v>0</v>
      </c>
      <c r="H37" s="3">
        <f>AllRespondents!H37-MGRespondents!H37</f>
        <v>5</v>
      </c>
      <c r="I37" s="10">
        <f>SUM(C37:H37)</f>
        <v>20</v>
      </c>
    </row>
    <row r="38" spans="2:9" ht="12.75">
      <c r="B38" s="50" t="s">
        <v>87</v>
      </c>
      <c r="C38" s="28"/>
      <c r="D38" s="28"/>
      <c r="E38" s="28"/>
      <c r="F38" s="28"/>
      <c r="G38" s="28"/>
      <c r="H38" s="28"/>
      <c r="I38" s="9"/>
    </row>
    <row r="39" spans="2:9" ht="12.75">
      <c r="B39" s="2" t="s">
        <v>88</v>
      </c>
      <c r="C39" s="3">
        <f>AllRespondents!C39-MGRespondents!C39</f>
        <v>0</v>
      </c>
      <c r="D39" s="3">
        <f>AllRespondents!D39-MGRespondents!D39</f>
        <v>0</v>
      </c>
      <c r="E39" s="3">
        <f>AllRespondents!E39-MGRespondents!E39</f>
        <v>3</v>
      </c>
      <c r="F39" s="3">
        <f>AllRespondents!F39-MGRespondents!F39</f>
        <v>0</v>
      </c>
      <c r="G39" s="3">
        <f>AllRespondents!G39-MGRespondents!G39</f>
        <v>0</v>
      </c>
      <c r="H39" s="3">
        <f>AllRespondents!H39-MGRespondents!H39</f>
        <v>10</v>
      </c>
      <c r="I39" s="10">
        <f>SUM(C39:H39)</f>
        <v>13</v>
      </c>
    </row>
    <row r="40" spans="2:9" ht="12.75">
      <c r="B40" s="2" t="s">
        <v>255</v>
      </c>
      <c r="C40" s="3">
        <f>AllRespondents!C40-MGRespondents!C40</f>
        <v>5</v>
      </c>
      <c r="D40" s="3">
        <f>AllRespondents!D40-MGRespondents!D40</f>
        <v>10</v>
      </c>
      <c r="E40" s="3">
        <f>AllRespondents!E40-MGRespondents!E40</f>
        <v>6</v>
      </c>
      <c r="F40" s="3">
        <f>AllRespondents!F40-MGRespondents!F40</f>
        <v>1</v>
      </c>
      <c r="G40" s="3">
        <f>AllRespondents!G40-MGRespondents!G40</f>
        <v>0</v>
      </c>
      <c r="H40" s="3">
        <f>AllRespondents!H40-MGRespondents!H40</f>
        <v>0</v>
      </c>
      <c r="I40" s="10">
        <f>SUM(C40:H40)</f>
        <v>22</v>
      </c>
    </row>
    <row r="41" spans="2:9" ht="12.75">
      <c r="B41" s="2" t="s">
        <v>256</v>
      </c>
      <c r="C41" s="3">
        <f>AllRespondents!C41-MGRespondents!C41</f>
        <v>2</v>
      </c>
      <c r="D41" s="3">
        <f>AllRespondents!D41-MGRespondents!D41</f>
        <v>5</v>
      </c>
      <c r="E41" s="3">
        <f>AllRespondents!E41-MGRespondents!E41</f>
        <v>13</v>
      </c>
      <c r="F41" s="3">
        <f>AllRespondents!F41-MGRespondents!F41</f>
        <v>1</v>
      </c>
      <c r="G41" s="3">
        <f>AllRespondents!G41-MGRespondents!G41</f>
        <v>0</v>
      </c>
      <c r="H41" s="3">
        <f>AllRespondents!H41-MGRespondents!H41</f>
        <v>0</v>
      </c>
      <c r="I41" s="10">
        <f>SUM(C41:H41)</f>
        <v>21</v>
      </c>
    </row>
    <row r="42" spans="2:9" ht="12.75">
      <c r="B42" s="2" t="s">
        <v>253</v>
      </c>
      <c r="C42" s="3">
        <f>AllRespondents!C42-MGRespondents!C42</f>
        <v>0</v>
      </c>
      <c r="D42" s="3">
        <f>AllRespondents!D42-MGRespondents!D42</f>
        <v>0</v>
      </c>
      <c r="E42" s="3">
        <f>AllRespondents!E42-MGRespondents!E42</f>
        <v>0</v>
      </c>
      <c r="F42" s="3">
        <f>AllRespondents!F42-MGRespondents!F42</f>
        <v>0</v>
      </c>
      <c r="G42" s="3">
        <f>AllRespondents!G42-MGRespondents!G42</f>
        <v>0</v>
      </c>
      <c r="H42" s="3">
        <f>AllRespondents!H42-MGRespondents!H42</f>
        <v>13</v>
      </c>
      <c r="I42" s="10">
        <f>SUM(C42:H42)</f>
        <v>13</v>
      </c>
    </row>
    <row r="43" spans="2:9" ht="12.75">
      <c r="B43" s="2" t="s">
        <v>254</v>
      </c>
      <c r="C43" s="3">
        <f>AllRespondents!C43-MGRespondents!C43</f>
        <v>1</v>
      </c>
      <c r="D43" s="3">
        <f>AllRespondents!D43-MGRespondents!D43</f>
        <v>4</v>
      </c>
      <c r="E43" s="3">
        <f>AllRespondents!E43-MGRespondents!E43</f>
        <v>6</v>
      </c>
      <c r="F43" s="3">
        <f>AllRespondents!F43-MGRespondents!F43</f>
        <v>3</v>
      </c>
      <c r="G43" s="3">
        <f>AllRespondents!G43-MGRespondents!G43</f>
        <v>0</v>
      </c>
      <c r="H43" s="3">
        <f>AllRespondents!H43-MGRespondents!H43</f>
        <v>5</v>
      </c>
      <c r="I43" s="10">
        <f>SUM(C43:H43)</f>
        <v>19</v>
      </c>
    </row>
    <row r="44" ht="12.75">
      <c r="B44" s="1"/>
    </row>
    <row r="45" ht="12.75">
      <c r="B45" s="1"/>
    </row>
    <row r="46" spans="2:9" ht="37.5" customHeight="1">
      <c r="B46" s="21" t="s">
        <v>282</v>
      </c>
      <c r="C46" s="21" t="s">
        <v>92</v>
      </c>
      <c r="D46" s="21" t="s">
        <v>93</v>
      </c>
      <c r="E46" s="21" t="s">
        <v>90</v>
      </c>
      <c r="F46" s="21" t="s">
        <v>94</v>
      </c>
      <c r="G46" s="21" t="s">
        <v>95</v>
      </c>
      <c r="H46" s="21" t="s">
        <v>260</v>
      </c>
      <c r="I46" s="1" t="s">
        <v>80</v>
      </c>
    </row>
    <row r="47" spans="2:9" ht="12.75">
      <c r="B47" s="2"/>
      <c r="C47" s="2"/>
      <c r="D47" s="2"/>
      <c r="E47" s="2"/>
      <c r="F47" s="2"/>
      <c r="G47" s="2"/>
      <c r="H47" s="2"/>
      <c r="I47" s="1" t="s">
        <v>79</v>
      </c>
    </row>
    <row r="48" spans="2:9" ht="12.75">
      <c r="B48" s="2" t="s">
        <v>85</v>
      </c>
      <c r="C48" s="3">
        <f>AllRespondents!C48-MGRespondents!C48</f>
        <v>1</v>
      </c>
      <c r="D48" s="3">
        <f>AllRespondents!D48-MGRespondents!D48</f>
        <v>5</v>
      </c>
      <c r="E48" s="3">
        <f>AllRespondents!E48-MGRespondents!E48</f>
        <v>6</v>
      </c>
      <c r="F48" s="3">
        <f>AllRespondents!F48-MGRespondents!F48</f>
        <v>3</v>
      </c>
      <c r="G48" s="3">
        <f>AllRespondents!G48-MGRespondents!G48</f>
        <v>2</v>
      </c>
      <c r="H48" s="3">
        <f>AllRespondents!H48-MGRespondents!H48</f>
        <v>5</v>
      </c>
      <c r="I48" s="10">
        <f>SUM(C48:H48)</f>
        <v>22</v>
      </c>
    </row>
    <row r="49" spans="2:9" ht="12.75">
      <c r="B49" s="4" t="s">
        <v>86</v>
      </c>
      <c r="C49" s="3">
        <f>AllRespondents!C49-MGRespondents!C49</f>
        <v>6</v>
      </c>
      <c r="D49" s="3">
        <f>AllRespondents!D49-MGRespondents!D49</f>
        <v>4</v>
      </c>
      <c r="E49" s="3">
        <f>AllRespondents!E49-MGRespondents!E49</f>
        <v>5</v>
      </c>
      <c r="F49" s="3">
        <f>AllRespondents!F49-MGRespondents!F49</f>
        <v>0</v>
      </c>
      <c r="G49" s="3">
        <f>AllRespondents!G49-MGRespondents!G49</f>
        <v>0</v>
      </c>
      <c r="H49" s="3">
        <f>AllRespondents!H49-MGRespondents!H49</f>
        <v>5</v>
      </c>
      <c r="I49" s="10">
        <f>SUM(C49:H49)</f>
        <v>20</v>
      </c>
    </row>
    <row r="50" spans="2:9" ht="12.75">
      <c r="B50" s="50" t="s">
        <v>87</v>
      </c>
      <c r="C50" s="28"/>
      <c r="D50" s="28"/>
      <c r="E50" s="28"/>
      <c r="F50" s="28"/>
      <c r="G50" s="28"/>
      <c r="H50" s="28"/>
      <c r="I50" s="9"/>
    </row>
    <row r="51" spans="2:9" ht="12.75">
      <c r="B51" s="2" t="s">
        <v>88</v>
      </c>
      <c r="C51" s="3">
        <f>AllRespondents!C51-MGRespondents!C51</f>
        <v>0</v>
      </c>
      <c r="D51" s="3">
        <f>AllRespondents!D51-MGRespondents!D51</f>
        <v>0</v>
      </c>
      <c r="E51" s="3">
        <f>AllRespondents!E51-MGRespondents!E51</f>
        <v>3</v>
      </c>
      <c r="F51" s="3">
        <f>AllRespondents!F51-MGRespondents!F51</f>
        <v>0</v>
      </c>
      <c r="G51" s="3">
        <f>AllRespondents!G51-MGRespondents!G51</f>
        <v>0</v>
      </c>
      <c r="H51" s="3">
        <f>AllRespondents!H51-MGRespondents!H51</f>
        <v>11</v>
      </c>
      <c r="I51" s="10">
        <f>SUM(C51:H51)</f>
        <v>14</v>
      </c>
    </row>
    <row r="52" spans="2:9" ht="12.75">
      <c r="B52" s="2" t="s">
        <v>255</v>
      </c>
      <c r="C52" s="3">
        <f>AllRespondents!C52-MGRespondents!C52</f>
        <v>5</v>
      </c>
      <c r="D52" s="3">
        <f>AllRespondents!D52-MGRespondents!D52</f>
        <v>11</v>
      </c>
      <c r="E52" s="3">
        <f>AllRespondents!E52-MGRespondents!E52</f>
        <v>6</v>
      </c>
      <c r="F52" s="3">
        <f>AllRespondents!F52-MGRespondents!F52</f>
        <v>0</v>
      </c>
      <c r="G52" s="3">
        <f>AllRespondents!G52-MGRespondents!G52</f>
        <v>0</v>
      </c>
      <c r="H52" s="3">
        <f>AllRespondents!H52-MGRespondents!H52</f>
        <v>0</v>
      </c>
      <c r="I52" s="10">
        <f>SUM(C52:H52)</f>
        <v>22</v>
      </c>
    </row>
    <row r="53" spans="2:9" ht="12.75">
      <c r="B53" s="2" t="s">
        <v>256</v>
      </c>
      <c r="C53" s="3">
        <f>AllRespondents!C53-MGRespondents!C53</f>
        <v>1</v>
      </c>
      <c r="D53" s="3">
        <f>AllRespondents!D53-MGRespondents!D53</f>
        <v>6</v>
      </c>
      <c r="E53" s="3">
        <f>AllRespondents!E53-MGRespondents!E53</f>
        <v>12</v>
      </c>
      <c r="F53" s="3">
        <f>AllRespondents!F53-MGRespondents!F53</f>
        <v>1</v>
      </c>
      <c r="G53" s="3">
        <f>AllRespondents!G53-MGRespondents!G53</f>
        <v>1</v>
      </c>
      <c r="H53" s="3">
        <f>AllRespondents!H53-MGRespondents!H53</f>
        <v>0</v>
      </c>
      <c r="I53" s="10">
        <f>SUM(C53:H53)</f>
        <v>21</v>
      </c>
    </row>
    <row r="54" spans="2:9" ht="12.75">
      <c r="B54" s="2" t="s">
        <v>253</v>
      </c>
      <c r="C54" s="3">
        <f>AllRespondents!C54-MGRespondents!C54</f>
        <v>0</v>
      </c>
      <c r="D54" s="3">
        <f>AllRespondents!D54-MGRespondents!D54</f>
        <v>0</v>
      </c>
      <c r="E54" s="3">
        <f>AllRespondents!E54-MGRespondents!E54</f>
        <v>0</v>
      </c>
      <c r="F54" s="3">
        <f>AllRespondents!F54-MGRespondents!F54</f>
        <v>0</v>
      </c>
      <c r="G54" s="3">
        <f>AllRespondents!G54-MGRespondents!G54</f>
        <v>0</v>
      </c>
      <c r="H54" s="3">
        <f>AllRespondents!H54-MGRespondents!H54</f>
        <v>13</v>
      </c>
      <c r="I54" s="10">
        <f>SUM(C54:H54)</f>
        <v>13</v>
      </c>
    </row>
    <row r="55" spans="2:9" ht="12.75">
      <c r="B55" s="2" t="s">
        <v>254</v>
      </c>
      <c r="C55" s="3">
        <f>AllRespondents!C55-MGRespondents!C55</f>
        <v>2</v>
      </c>
      <c r="D55" s="3">
        <f>AllRespondents!D55-MGRespondents!D55</f>
        <v>3</v>
      </c>
      <c r="E55" s="3">
        <f>AllRespondents!E55-MGRespondents!E55</f>
        <v>6</v>
      </c>
      <c r="F55" s="3">
        <f>AllRespondents!F55-MGRespondents!F55</f>
        <v>3</v>
      </c>
      <c r="G55" s="3">
        <f>AllRespondents!G55-MGRespondents!G55</f>
        <v>0</v>
      </c>
      <c r="H55" s="3">
        <f>AllRespondents!H55-MGRespondents!H55</f>
        <v>5</v>
      </c>
      <c r="I55" s="10">
        <f>SUM(C55:H55)</f>
        <v>19</v>
      </c>
    </row>
    <row r="56" spans="2:8" ht="12.75">
      <c r="B56" s="28"/>
      <c r="C56" s="28"/>
      <c r="D56" s="28"/>
      <c r="E56" s="28"/>
      <c r="F56" s="28"/>
      <c r="G56" s="28"/>
      <c r="H56" s="28"/>
    </row>
    <row r="58" spans="1:2" ht="12.75">
      <c r="A58" s="32" t="s">
        <v>5</v>
      </c>
      <c r="B58" s="5" t="s">
        <v>277</v>
      </c>
    </row>
    <row r="59" ht="12.75">
      <c r="B59" s="1"/>
    </row>
    <row r="60" spans="2:9" ht="38.25" customHeight="1">
      <c r="B60" s="21" t="s">
        <v>39</v>
      </c>
      <c r="C60" s="21" t="s">
        <v>96</v>
      </c>
      <c r="D60" s="21" t="s">
        <v>97</v>
      </c>
      <c r="E60" s="21" t="s">
        <v>90</v>
      </c>
      <c r="F60" s="21" t="s">
        <v>98</v>
      </c>
      <c r="G60" s="21" t="s">
        <v>99</v>
      </c>
      <c r="H60" s="21" t="s">
        <v>260</v>
      </c>
      <c r="I60" s="1" t="s">
        <v>80</v>
      </c>
    </row>
    <row r="61" spans="2:9" ht="12.75">
      <c r="B61" s="2"/>
      <c r="C61" s="2"/>
      <c r="D61" s="2"/>
      <c r="E61" s="2"/>
      <c r="F61" s="2"/>
      <c r="G61" s="2"/>
      <c r="H61" s="2"/>
      <c r="I61" s="1" t="s">
        <v>79</v>
      </c>
    </row>
    <row r="62" spans="2:9" ht="12.75">
      <c r="B62" s="2" t="s">
        <v>85</v>
      </c>
      <c r="C62" s="3">
        <f>AllRespondents!C62-MGRespondents!C62</f>
        <v>0</v>
      </c>
      <c r="D62" s="3">
        <f>AllRespondents!D62-MGRespondents!D62</f>
        <v>1</v>
      </c>
      <c r="E62" s="3">
        <f>AllRespondents!E62-MGRespondents!E62</f>
        <v>11</v>
      </c>
      <c r="F62" s="3">
        <f>AllRespondents!F62-MGRespondents!F62</f>
        <v>3</v>
      </c>
      <c r="G62" s="3">
        <f>AllRespondents!G62-MGRespondents!G62</f>
        <v>1</v>
      </c>
      <c r="H62" s="3">
        <f>AllRespondents!H62-MGRespondents!H62</f>
        <v>4</v>
      </c>
      <c r="I62" s="10">
        <f>SUM(C62:H62)</f>
        <v>20</v>
      </c>
    </row>
    <row r="63" spans="2:9" ht="12.75">
      <c r="B63" s="4" t="s">
        <v>86</v>
      </c>
      <c r="C63" s="3">
        <f>AllRespondents!C63-MGRespondents!C63</f>
        <v>2</v>
      </c>
      <c r="D63" s="3">
        <f>AllRespondents!D63-MGRespondents!D63</f>
        <v>0</v>
      </c>
      <c r="E63" s="3">
        <f>AllRespondents!E63-MGRespondents!E63</f>
        <v>8</v>
      </c>
      <c r="F63" s="3">
        <f>AllRespondents!F63-MGRespondents!F63</f>
        <v>3</v>
      </c>
      <c r="G63" s="3">
        <f>AllRespondents!G63-MGRespondents!G63</f>
        <v>0</v>
      </c>
      <c r="H63" s="3">
        <f>AllRespondents!H63-MGRespondents!H63</f>
        <v>5</v>
      </c>
      <c r="I63" s="10">
        <f>SUM(C63:H63)</f>
        <v>18</v>
      </c>
    </row>
    <row r="64" spans="2:9" ht="12.75">
      <c r="B64" s="50" t="s">
        <v>87</v>
      </c>
      <c r="C64" s="28"/>
      <c r="D64" s="28"/>
      <c r="E64" s="28"/>
      <c r="F64" s="28"/>
      <c r="G64" s="28"/>
      <c r="H64" s="28"/>
      <c r="I64" s="9"/>
    </row>
    <row r="65" spans="2:9" ht="12.75">
      <c r="B65" s="2" t="s">
        <v>88</v>
      </c>
      <c r="C65" s="3">
        <f>AllRespondents!C65-MGRespondents!C65</f>
        <v>0</v>
      </c>
      <c r="D65" s="3">
        <f>AllRespondents!D65-MGRespondents!D65</f>
        <v>0</v>
      </c>
      <c r="E65" s="3">
        <f>AllRespondents!E65-MGRespondents!E65</f>
        <v>2</v>
      </c>
      <c r="F65" s="3">
        <f>AllRespondents!F65-MGRespondents!F65</f>
        <v>0</v>
      </c>
      <c r="G65" s="3">
        <f>AllRespondents!G65-MGRespondents!G65</f>
        <v>0</v>
      </c>
      <c r="H65" s="3">
        <f>AllRespondents!H65-MGRespondents!H65</f>
        <v>10</v>
      </c>
      <c r="I65" s="10">
        <f>SUM(C65:H65)</f>
        <v>12</v>
      </c>
    </row>
    <row r="66" spans="2:9" ht="12.75">
      <c r="B66" s="2" t="s">
        <v>255</v>
      </c>
      <c r="C66" s="3">
        <f>AllRespondents!C66-MGRespondents!C66</f>
        <v>3</v>
      </c>
      <c r="D66" s="3">
        <f>AllRespondents!D66-MGRespondents!D66</f>
        <v>2</v>
      </c>
      <c r="E66" s="3">
        <f>AllRespondents!E66-MGRespondents!E66</f>
        <v>14</v>
      </c>
      <c r="F66" s="3">
        <f>AllRespondents!F66-MGRespondents!F66</f>
        <v>1</v>
      </c>
      <c r="G66" s="3">
        <f>AllRespondents!G66-MGRespondents!G66</f>
        <v>0</v>
      </c>
      <c r="H66" s="3">
        <f>AllRespondents!H66-MGRespondents!H66</f>
        <v>0</v>
      </c>
      <c r="I66" s="10">
        <f>SUM(C66:H66)</f>
        <v>20</v>
      </c>
    </row>
    <row r="67" spans="2:9" ht="12.75">
      <c r="B67" s="2" t="s">
        <v>256</v>
      </c>
      <c r="C67" s="3">
        <f>AllRespondents!C67-MGRespondents!C67</f>
        <v>0</v>
      </c>
      <c r="D67" s="3">
        <f>AllRespondents!D67-MGRespondents!D67</f>
        <v>0</v>
      </c>
      <c r="E67" s="3">
        <f>AllRespondents!E67-MGRespondents!E67</f>
        <v>11</v>
      </c>
      <c r="F67" s="3">
        <f>AllRespondents!F67-MGRespondents!F67</f>
        <v>1</v>
      </c>
      <c r="G67" s="3">
        <f>AllRespondents!G67-MGRespondents!G67</f>
        <v>1</v>
      </c>
      <c r="H67" s="3">
        <f>AllRespondents!H67-MGRespondents!H67</f>
        <v>0</v>
      </c>
      <c r="I67" s="10">
        <f>SUM(C67:H67)</f>
        <v>13</v>
      </c>
    </row>
    <row r="68" spans="2:9" ht="12.75">
      <c r="B68" s="2" t="s">
        <v>253</v>
      </c>
      <c r="C68" s="3">
        <f>AllRespondents!C68-MGRespondents!C68</f>
        <v>0</v>
      </c>
      <c r="D68" s="3">
        <f>AllRespondents!D68-MGRespondents!D68</f>
        <v>0</v>
      </c>
      <c r="E68" s="3">
        <f>AllRespondents!E68-MGRespondents!E68</f>
        <v>0</v>
      </c>
      <c r="F68" s="3">
        <f>AllRespondents!F68-MGRespondents!F68</f>
        <v>0</v>
      </c>
      <c r="G68" s="3">
        <f>AllRespondents!G68-MGRespondents!G68</f>
        <v>0</v>
      </c>
      <c r="H68" s="3">
        <f>AllRespondents!H68-MGRespondents!H68</f>
        <v>12</v>
      </c>
      <c r="I68" s="10">
        <f>SUM(C68:H68)</f>
        <v>12</v>
      </c>
    </row>
    <row r="69" spans="2:9" ht="12.75">
      <c r="B69" s="2" t="s">
        <v>254</v>
      </c>
      <c r="C69" s="3">
        <f>AllRespondents!C69-MGRespondents!C69</f>
        <v>0</v>
      </c>
      <c r="D69" s="3">
        <f>AllRespondents!D69-MGRespondents!D69</f>
        <v>1</v>
      </c>
      <c r="E69" s="3">
        <f>AllRespondents!E69-MGRespondents!E69</f>
        <v>11</v>
      </c>
      <c r="F69" s="3">
        <f>AllRespondents!F69-MGRespondents!F69</f>
        <v>1</v>
      </c>
      <c r="G69" s="3">
        <f>AllRespondents!G69-MGRespondents!G69</f>
        <v>0</v>
      </c>
      <c r="H69" s="3">
        <f>AllRespondents!H69-MGRespondents!H69</f>
        <v>5</v>
      </c>
      <c r="I69" s="10">
        <f>SUM(C69:H69)</f>
        <v>18</v>
      </c>
    </row>
    <row r="70" ht="12.75">
      <c r="B70" s="1"/>
    </row>
    <row r="71" ht="12.75">
      <c r="B71" s="1"/>
    </row>
    <row r="72" spans="2:8" ht="39" customHeight="1">
      <c r="B72" s="21" t="s">
        <v>278</v>
      </c>
      <c r="C72" s="21" t="s">
        <v>3</v>
      </c>
      <c r="D72" s="21" t="s">
        <v>100</v>
      </c>
      <c r="E72" s="21" t="s">
        <v>101</v>
      </c>
      <c r="F72" s="21" t="s">
        <v>102</v>
      </c>
      <c r="G72" s="21" t="s">
        <v>4</v>
      </c>
      <c r="H72" s="21" t="s">
        <v>260</v>
      </c>
    </row>
    <row r="73" spans="2:9" ht="12.75">
      <c r="B73" s="4"/>
      <c r="C73" s="4"/>
      <c r="D73" s="4"/>
      <c r="E73" s="4"/>
      <c r="F73" s="4"/>
      <c r="G73" s="4"/>
      <c r="H73" s="4"/>
      <c r="I73" s="1" t="s">
        <v>80</v>
      </c>
    </row>
    <row r="74" spans="2:9" ht="12.75">
      <c r="B74" s="2"/>
      <c r="C74" s="2"/>
      <c r="D74" s="2"/>
      <c r="E74" s="2"/>
      <c r="F74" s="2"/>
      <c r="G74" s="2"/>
      <c r="H74" s="2"/>
      <c r="I74" s="1" t="s">
        <v>79</v>
      </c>
    </row>
    <row r="75" spans="2:9" ht="12.75">
      <c r="B75" s="2" t="s">
        <v>85</v>
      </c>
      <c r="C75" s="3">
        <f>AllRespondents!C75-MGRespondents!C75</f>
        <v>2</v>
      </c>
      <c r="D75" s="3">
        <f>AllRespondents!D75-MGRespondents!D75</f>
        <v>5</v>
      </c>
      <c r="E75" s="3">
        <f>AllRespondents!E75-MGRespondents!E75</f>
        <v>7</v>
      </c>
      <c r="F75" s="3">
        <f>AllRespondents!F75-MGRespondents!F75</f>
        <v>0</v>
      </c>
      <c r="G75" s="3">
        <f>AllRespondents!G75-MGRespondents!G75</f>
        <v>0</v>
      </c>
      <c r="H75" s="3">
        <f>AllRespondents!H75-MGRespondents!H75</f>
        <v>0</v>
      </c>
      <c r="I75" s="10">
        <f>SUM(C75:H75)</f>
        <v>14</v>
      </c>
    </row>
    <row r="76" spans="2:9" ht="12.75">
      <c r="B76" s="4" t="s">
        <v>86</v>
      </c>
      <c r="C76" s="3">
        <f>AllRespondents!C76-MGRespondents!C76</f>
        <v>4</v>
      </c>
      <c r="D76" s="3">
        <f>AllRespondents!D76-MGRespondents!D76</f>
        <v>5</v>
      </c>
      <c r="E76" s="3">
        <f>AllRespondents!E76-MGRespondents!E76</f>
        <v>5</v>
      </c>
      <c r="F76" s="3">
        <f>AllRespondents!F76-MGRespondents!F76</f>
        <v>0</v>
      </c>
      <c r="G76" s="3">
        <f>AllRespondents!G76-MGRespondents!G76</f>
        <v>0</v>
      </c>
      <c r="H76" s="3">
        <f>AllRespondents!H76-MGRespondents!H76</f>
        <v>5</v>
      </c>
      <c r="I76" s="10">
        <f>SUM(C76:H76)</f>
        <v>19</v>
      </c>
    </row>
    <row r="77" spans="2:9" ht="12.75">
      <c r="B77" s="50" t="s">
        <v>87</v>
      </c>
      <c r="C77" s="28"/>
      <c r="D77" s="28"/>
      <c r="E77" s="28"/>
      <c r="F77" s="28"/>
      <c r="G77" s="28"/>
      <c r="H77" s="28"/>
      <c r="I77" s="9"/>
    </row>
    <row r="78" spans="2:9" ht="12.75">
      <c r="B78" s="2" t="s">
        <v>88</v>
      </c>
      <c r="C78" s="3">
        <f>AllRespondents!C78-MGRespondents!C78</f>
        <v>1</v>
      </c>
      <c r="D78" s="3">
        <f>AllRespondents!D78-MGRespondents!D78</f>
        <v>0</v>
      </c>
      <c r="E78" s="3">
        <f>AllRespondents!E78-MGRespondents!E78</f>
        <v>1</v>
      </c>
      <c r="F78" s="3">
        <f>AllRespondents!F78-MGRespondents!F78</f>
        <v>0</v>
      </c>
      <c r="G78" s="3">
        <f>AllRespondents!G78-MGRespondents!G78</f>
        <v>0</v>
      </c>
      <c r="H78" s="3">
        <f>AllRespondents!H78-MGRespondents!H78</f>
        <v>11</v>
      </c>
      <c r="I78" s="10">
        <f>SUM(C78:H78)</f>
        <v>13</v>
      </c>
    </row>
    <row r="79" spans="2:9" ht="12.75">
      <c r="B79" s="2" t="s">
        <v>255</v>
      </c>
      <c r="C79" s="3">
        <f>AllRespondents!C79-MGRespondents!C79</f>
        <v>8</v>
      </c>
      <c r="D79" s="3">
        <f>AllRespondents!D79-MGRespondents!D79</f>
        <v>5</v>
      </c>
      <c r="E79" s="3">
        <f>AllRespondents!E79-MGRespondents!E79</f>
        <v>8</v>
      </c>
      <c r="F79" s="3">
        <f>AllRespondents!F79-MGRespondents!F79</f>
        <v>0</v>
      </c>
      <c r="G79" s="3">
        <f>AllRespondents!G79-MGRespondents!G79</f>
        <v>0</v>
      </c>
      <c r="H79" s="3">
        <f>AllRespondents!H79-MGRespondents!H79</f>
        <v>0</v>
      </c>
      <c r="I79" s="10">
        <f>SUM(C79:H79)</f>
        <v>21</v>
      </c>
    </row>
    <row r="80" spans="2:9" ht="12.75">
      <c r="B80" s="2" t="s">
        <v>256</v>
      </c>
      <c r="C80" s="3">
        <f>AllRespondents!C80-MGRespondents!C80</f>
        <v>2</v>
      </c>
      <c r="D80" s="3">
        <f>AllRespondents!D80-MGRespondents!D80</f>
        <v>2</v>
      </c>
      <c r="E80" s="3">
        <f>AllRespondents!E80-MGRespondents!E80</f>
        <v>16</v>
      </c>
      <c r="F80" s="3">
        <f>AllRespondents!F80-MGRespondents!F80</f>
        <v>0</v>
      </c>
      <c r="G80" s="3">
        <f>AllRespondents!G80-MGRespondents!G80</f>
        <v>0</v>
      </c>
      <c r="H80" s="3">
        <f>AllRespondents!H80-MGRespondents!H80</f>
        <v>0</v>
      </c>
      <c r="I80" s="10">
        <f>SUM(C80:H80)</f>
        <v>20</v>
      </c>
    </row>
    <row r="81" spans="2:9" ht="12.75">
      <c r="B81" s="2" t="s">
        <v>253</v>
      </c>
      <c r="C81" s="3">
        <f>AllRespondents!C81-MGRespondents!C81</f>
        <v>0</v>
      </c>
      <c r="D81" s="3">
        <f>AllRespondents!D81-MGRespondents!D81</f>
        <v>0</v>
      </c>
      <c r="E81" s="3">
        <f>AllRespondents!E81-MGRespondents!E81</f>
        <v>0</v>
      </c>
      <c r="F81" s="3">
        <f>AllRespondents!F81-MGRespondents!F81</f>
        <v>0</v>
      </c>
      <c r="G81" s="3">
        <f>AllRespondents!G81-MGRespondents!G81</f>
        <v>0</v>
      </c>
      <c r="H81" s="3">
        <f>AllRespondents!H81-MGRespondents!H81</f>
        <v>13</v>
      </c>
      <c r="I81" s="10">
        <f>SUM(C81:H81)</f>
        <v>13</v>
      </c>
    </row>
    <row r="82" spans="2:9" ht="12.75">
      <c r="B82" s="2" t="s">
        <v>254</v>
      </c>
      <c r="C82" s="3">
        <f>AllRespondents!C82-MGRespondents!C82</f>
        <v>3</v>
      </c>
      <c r="D82" s="3">
        <f>AllRespondents!D82-MGRespondents!D82</f>
        <v>1</v>
      </c>
      <c r="E82" s="3">
        <f>AllRespondents!E82-MGRespondents!E82</f>
        <v>8</v>
      </c>
      <c r="F82" s="3">
        <f>AllRespondents!F82-MGRespondents!F82</f>
        <v>1</v>
      </c>
      <c r="G82" s="3">
        <f>AllRespondents!G82-MGRespondents!G82</f>
        <v>0</v>
      </c>
      <c r="H82" s="3">
        <f>AllRespondents!H82-MGRespondents!H82</f>
        <v>5</v>
      </c>
      <c r="I82" s="10">
        <f>SUM(C82:H82)</f>
        <v>18</v>
      </c>
    </row>
    <row r="83" ht="12.75">
      <c r="B83" s="23" t="s">
        <v>103</v>
      </c>
    </row>
    <row r="84" ht="12.75">
      <c r="B84" s="6"/>
    </row>
    <row r="85" spans="2:8" ht="39" customHeight="1">
      <c r="B85" s="21" t="s">
        <v>279</v>
      </c>
      <c r="C85" s="21" t="s">
        <v>6</v>
      </c>
      <c r="D85" s="21" t="s">
        <v>104</v>
      </c>
      <c r="E85" s="21" t="s">
        <v>90</v>
      </c>
      <c r="F85" s="21" t="s">
        <v>105</v>
      </c>
      <c r="G85" s="21" t="s">
        <v>7</v>
      </c>
      <c r="H85" s="1" t="s">
        <v>80</v>
      </c>
    </row>
    <row r="86" spans="2:8" ht="12.75">
      <c r="B86" s="2"/>
      <c r="C86" s="2"/>
      <c r="D86" s="2"/>
      <c r="E86" s="2"/>
      <c r="F86" s="2"/>
      <c r="G86" s="2"/>
      <c r="H86" s="1" t="s">
        <v>79</v>
      </c>
    </row>
    <row r="87" spans="2:8" ht="25.5">
      <c r="B87" s="2" t="s">
        <v>251</v>
      </c>
      <c r="C87" s="3">
        <f>AllRespondents!C87-MGRespondents!C87</f>
        <v>2</v>
      </c>
      <c r="D87" s="3">
        <f>AllRespondents!D87-MGRespondents!D87</f>
        <v>6</v>
      </c>
      <c r="E87" s="3">
        <f>AllRespondents!E87-MGRespondents!E87</f>
        <v>12</v>
      </c>
      <c r="F87" s="3">
        <f>AllRespondents!F87-MGRespondents!F87</f>
        <v>4</v>
      </c>
      <c r="G87" s="3">
        <f>AllRespondents!G87-MGRespondents!G87</f>
        <v>0</v>
      </c>
      <c r="H87" s="10">
        <f>SUM(C87:G87)</f>
        <v>24</v>
      </c>
    </row>
    <row r="88" ht="12.75">
      <c r="B88" s="1"/>
    </row>
    <row r="89" spans="2:14" ht="12.75">
      <c r="B89" s="29" t="s">
        <v>51</v>
      </c>
      <c r="C89" s="11" t="s">
        <v>54</v>
      </c>
      <c r="D89" s="11" t="s">
        <v>45</v>
      </c>
      <c r="E89" s="11" t="s">
        <v>285</v>
      </c>
      <c r="F89" s="11" t="s">
        <v>286</v>
      </c>
      <c r="G89" s="11" t="s">
        <v>46</v>
      </c>
      <c r="H89" s="12" t="s">
        <v>47</v>
      </c>
      <c r="I89" s="12" t="s">
        <v>48</v>
      </c>
      <c r="J89" s="12" t="s">
        <v>55</v>
      </c>
      <c r="K89" s="12" t="s">
        <v>52</v>
      </c>
      <c r="L89" s="12" t="s">
        <v>258</v>
      </c>
      <c r="M89" s="12" t="s">
        <v>287</v>
      </c>
      <c r="N89" s="12" t="s">
        <v>288</v>
      </c>
    </row>
    <row r="90" spans="2:12" ht="12.75">
      <c r="B90" s="30" t="s">
        <v>44</v>
      </c>
      <c r="C90" s="3"/>
      <c r="D90" s="3"/>
      <c r="E90" s="3"/>
      <c r="F90" s="3">
        <v>4</v>
      </c>
      <c r="G90" s="3"/>
      <c r="H90" s="3"/>
      <c r="I90" s="3"/>
      <c r="J90" s="3"/>
      <c r="K90" s="3"/>
      <c r="L90" s="3"/>
    </row>
    <row r="91" ht="12.75">
      <c r="B91" s="1"/>
    </row>
    <row r="92" ht="12.75">
      <c r="B92" s="1"/>
    </row>
    <row r="93" spans="2:8" ht="38.25" customHeight="1">
      <c r="B93" s="21" t="s">
        <v>42</v>
      </c>
      <c r="C93" s="21" t="s">
        <v>8</v>
      </c>
      <c r="D93" s="21" t="s">
        <v>106</v>
      </c>
      <c r="E93" s="21" t="s">
        <v>107</v>
      </c>
      <c r="F93" s="21" t="s">
        <v>108</v>
      </c>
      <c r="G93" s="21" t="s">
        <v>9</v>
      </c>
      <c r="H93" s="1" t="s">
        <v>80</v>
      </c>
    </row>
    <row r="94" spans="2:8" ht="12.75">
      <c r="B94" s="2"/>
      <c r="C94" s="2"/>
      <c r="D94" s="2"/>
      <c r="E94" s="2"/>
      <c r="F94" s="2"/>
      <c r="G94" s="2"/>
      <c r="H94" s="1" t="s">
        <v>79</v>
      </c>
    </row>
    <row r="95" spans="2:8" ht="12.75">
      <c r="B95" s="2" t="s">
        <v>10</v>
      </c>
      <c r="C95" s="3">
        <f>AllRespondents!C95-MGRespondents!C95</f>
        <v>4</v>
      </c>
      <c r="D95" s="3">
        <f>AllRespondents!D95-MGRespondents!D95</f>
        <v>4</v>
      </c>
      <c r="E95" s="3">
        <f>AllRespondents!E95-MGRespondents!E95</f>
        <v>9</v>
      </c>
      <c r="F95" s="3">
        <f>AllRespondents!F95-MGRespondents!F95</f>
        <v>5</v>
      </c>
      <c r="G95" s="3">
        <f>AllRespondents!G95-MGRespondents!G95</f>
        <v>0</v>
      </c>
      <c r="H95" s="10">
        <f>SUM(C95:G95)</f>
        <v>22</v>
      </c>
    </row>
    <row r="96" ht="12.75">
      <c r="B96" s="1"/>
    </row>
    <row r="97" spans="2:9" ht="12.75">
      <c r="B97" s="29" t="s">
        <v>50</v>
      </c>
      <c r="C97" s="11" t="s">
        <v>46</v>
      </c>
      <c r="D97" s="12" t="s">
        <v>47</v>
      </c>
      <c r="E97" s="12" t="s">
        <v>52</v>
      </c>
      <c r="F97" s="12" t="s">
        <v>53</v>
      </c>
      <c r="G97" s="12" t="s">
        <v>45</v>
      </c>
      <c r="H97" s="12" t="s">
        <v>289</v>
      </c>
      <c r="I97" s="51"/>
    </row>
    <row r="98" spans="2:9" ht="12.75">
      <c r="B98" s="30" t="s">
        <v>44</v>
      </c>
      <c r="C98" s="3"/>
      <c r="D98" s="3">
        <v>-4</v>
      </c>
      <c r="E98" s="3">
        <v>7</v>
      </c>
      <c r="F98" s="3">
        <v>1</v>
      </c>
      <c r="G98" s="3">
        <v>2</v>
      </c>
      <c r="H98" s="3"/>
      <c r="I98" s="9"/>
    </row>
    <row r="99" ht="12.75">
      <c r="B99" s="1"/>
    </row>
    <row r="100" ht="12.75">
      <c r="B100" s="6"/>
    </row>
    <row r="101" spans="2:8" ht="38.25" customHeight="1">
      <c r="B101" s="21" t="s">
        <v>43</v>
      </c>
      <c r="C101" s="21" t="s">
        <v>11</v>
      </c>
      <c r="D101" s="21" t="s">
        <v>109</v>
      </c>
      <c r="E101" s="21" t="s">
        <v>110</v>
      </c>
      <c r="F101" s="21" t="s">
        <v>111</v>
      </c>
      <c r="G101" s="21" t="s">
        <v>12</v>
      </c>
      <c r="H101" s="1" t="s">
        <v>80</v>
      </c>
    </row>
    <row r="102" spans="2:8" ht="12.75">
      <c r="B102" s="2"/>
      <c r="C102" s="2"/>
      <c r="D102" s="2"/>
      <c r="E102" s="2"/>
      <c r="F102" s="2"/>
      <c r="G102" s="2"/>
      <c r="H102" s="1" t="s">
        <v>79</v>
      </c>
    </row>
    <row r="103" spans="2:8" ht="12.75">
      <c r="B103" s="2" t="s">
        <v>13</v>
      </c>
      <c r="C103" s="3">
        <f>AllRespondents!C103-MGRespondents!C103</f>
        <v>1</v>
      </c>
      <c r="D103" s="3">
        <f>AllRespondents!D103-MGRespondents!D103</f>
        <v>10</v>
      </c>
      <c r="E103" s="3">
        <f>AllRespondents!E103-MGRespondents!E103</f>
        <v>8</v>
      </c>
      <c r="F103" s="3">
        <f>AllRespondents!F103-MGRespondents!F103</f>
        <v>7</v>
      </c>
      <c r="G103" s="3">
        <f>AllRespondents!G103-MGRespondents!G103</f>
        <v>3</v>
      </c>
      <c r="H103" s="10">
        <f>SUM(C103:G103)</f>
        <v>29</v>
      </c>
    </row>
    <row r="104" ht="12.75">
      <c r="B104" s="1"/>
    </row>
    <row r="105" spans="2:10" ht="12.75">
      <c r="B105" s="29" t="s">
        <v>49</v>
      </c>
      <c r="C105" s="11" t="s">
        <v>54</v>
      </c>
      <c r="D105" s="11" t="s">
        <v>55</v>
      </c>
      <c r="E105" s="11" t="s">
        <v>56</v>
      </c>
      <c r="F105" s="11" t="s">
        <v>290</v>
      </c>
      <c r="G105" s="11" t="s">
        <v>48</v>
      </c>
      <c r="H105" s="11" t="s">
        <v>58</v>
      </c>
      <c r="I105" s="11" t="s">
        <v>64</v>
      </c>
      <c r="J105" s="11" t="s">
        <v>291</v>
      </c>
    </row>
    <row r="106" spans="2:10" ht="12.75">
      <c r="B106" s="30" t="s">
        <v>44</v>
      </c>
      <c r="C106" s="3">
        <v>1</v>
      </c>
      <c r="D106" s="3">
        <v>5</v>
      </c>
      <c r="E106" s="3"/>
      <c r="F106" s="3">
        <v>1</v>
      </c>
      <c r="G106" s="3">
        <v>1</v>
      </c>
      <c r="H106" s="3"/>
      <c r="I106" s="11">
        <v>5</v>
      </c>
      <c r="J106" s="11"/>
    </row>
    <row r="107" ht="12.75">
      <c r="B107" s="5"/>
    </row>
    <row r="108" ht="12.75">
      <c r="B108" s="1"/>
    </row>
    <row r="109" ht="12.75">
      <c r="B109" s="6"/>
    </row>
    <row r="110" spans="2:8" ht="26.25" customHeight="1">
      <c r="B110" s="21" t="s">
        <v>283</v>
      </c>
      <c r="C110" s="21" t="s">
        <v>112</v>
      </c>
      <c r="D110" s="21" t="s">
        <v>14</v>
      </c>
      <c r="E110" s="21" t="s">
        <v>15</v>
      </c>
      <c r="F110" s="21" t="s">
        <v>16</v>
      </c>
      <c r="G110" s="21" t="s">
        <v>113</v>
      </c>
      <c r="H110" s="21" t="s">
        <v>260</v>
      </c>
    </row>
    <row r="111" spans="2:9" ht="12.75">
      <c r="B111" s="4"/>
      <c r="C111" s="4"/>
      <c r="D111" s="4"/>
      <c r="E111" s="4"/>
      <c r="F111" s="4"/>
      <c r="G111" s="4"/>
      <c r="H111" s="4"/>
      <c r="I111" s="1" t="s">
        <v>80</v>
      </c>
    </row>
    <row r="112" spans="2:9" ht="12.75">
      <c r="B112" s="2"/>
      <c r="C112" s="2"/>
      <c r="D112" s="2"/>
      <c r="E112" s="2"/>
      <c r="F112" s="2"/>
      <c r="G112" s="2"/>
      <c r="H112" s="2"/>
      <c r="I112" s="1" t="s">
        <v>79</v>
      </c>
    </row>
    <row r="113" spans="2:9" ht="12.75">
      <c r="B113" s="2" t="s">
        <v>85</v>
      </c>
      <c r="C113" s="3">
        <f>AllRespondents!C113-MGRespondents!C113</f>
        <v>0</v>
      </c>
      <c r="D113" s="3">
        <f>AllRespondents!D113-MGRespondents!D113</f>
        <v>2</v>
      </c>
      <c r="E113" s="3">
        <f>AllRespondents!E113-MGRespondents!E113</f>
        <v>10</v>
      </c>
      <c r="F113" s="3">
        <f>AllRespondents!F113-MGRespondents!F113</f>
        <v>5</v>
      </c>
      <c r="G113" s="3">
        <f>AllRespondents!G113-MGRespondents!G113</f>
        <v>1</v>
      </c>
      <c r="H113" s="3">
        <f>AllRespondents!H113-MGRespondents!H113</f>
        <v>5</v>
      </c>
      <c r="I113" s="10">
        <f>SUM(C113:H113)</f>
        <v>23</v>
      </c>
    </row>
    <row r="114" spans="2:9" ht="12.75">
      <c r="B114" s="4" t="s">
        <v>86</v>
      </c>
      <c r="C114" s="3">
        <f>AllRespondents!C114-MGRespondents!C114</f>
        <v>3</v>
      </c>
      <c r="D114" s="3">
        <f>AllRespondents!D114-MGRespondents!D114</f>
        <v>1</v>
      </c>
      <c r="E114" s="3">
        <f>AllRespondents!E114-MGRespondents!E114</f>
        <v>10</v>
      </c>
      <c r="F114" s="3">
        <f>AllRespondents!F114-MGRespondents!F114</f>
        <v>2</v>
      </c>
      <c r="G114" s="3">
        <f>AllRespondents!G114-MGRespondents!G114</f>
        <v>0</v>
      </c>
      <c r="H114" s="3">
        <f>AllRespondents!H114-MGRespondents!H114</f>
        <v>5</v>
      </c>
      <c r="I114" s="10">
        <f>SUM(C114:H114)</f>
        <v>21</v>
      </c>
    </row>
    <row r="115" spans="2:9" ht="12.75">
      <c r="B115" s="50" t="s">
        <v>87</v>
      </c>
      <c r="C115" s="28"/>
      <c r="D115" s="28"/>
      <c r="E115" s="28"/>
      <c r="F115" s="28"/>
      <c r="G115" s="28"/>
      <c r="H115" s="28"/>
      <c r="I115" s="9"/>
    </row>
    <row r="116" spans="2:9" ht="12.75">
      <c r="B116" s="2" t="s">
        <v>88</v>
      </c>
      <c r="C116" s="3">
        <f>AllRespondents!C116-MGRespondents!C116</f>
        <v>1</v>
      </c>
      <c r="D116" s="3">
        <f>AllRespondents!D116-MGRespondents!D116</f>
        <v>0</v>
      </c>
      <c r="E116" s="3">
        <f>AllRespondents!E116-MGRespondents!E116</f>
        <v>2</v>
      </c>
      <c r="F116" s="3">
        <f>AllRespondents!F116-MGRespondents!F116</f>
        <v>1</v>
      </c>
      <c r="G116" s="3">
        <f>AllRespondents!G116-MGRespondents!G116</f>
        <v>0</v>
      </c>
      <c r="H116" s="3">
        <f>AllRespondents!H116-MGRespondents!H116</f>
        <v>13</v>
      </c>
      <c r="I116" s="10">
        <f>SUM(C116:H116)</f>
        <v>17</v>
      </c>
    </row>
    <row r="117" spans="2:9" ht="12.75">
      <c r="B117" s="2" t="s">
        <v>255</v>
      </c>
      <c r="C117" s="3">
        <f>AllRespondents!C117-MGRespondents!C117</f>
        <v>1</v>
      </c>
      <c r="D117" s="3">
        <f>AllRespondents!D117-MGRespondents!D117</f>
        <v>5</v>
      </c>
      <c r="E117" s="3">
        <f>AllRespondents!E117-MGRespondents!E117</f>
        <v>8</v>
      </c>
      <c r="F117" s="3">
        <f>AllRespondents!F117-MGRespondents!F117</f>
        <v>9</v>
      </c>
      <c r="G117" s="3">
        <f>AllRespondents!G117-MGRespondents!G117</f>
        <v>0</v>
      </c>
      <c r="H117" s="3">
        <f>AllRespondents!H117-MGRespondents!H117</f>
        <v>0</v>
      </c>
      <c r="I117" s="10">
        <f>SUM(C117:H117)</f>
        <v>23</v>
      </c>
    </row>
    <row r="118" spans="2:9" ht="12.75">
      <c r="B118" s="2" t="s">
        <v>256</v>
      </c>
      <c r="C118" s="3">
        <f>AllRespondents!C118-MGRespondents!C118</f>
        <v>0</v>
      </c>
      <c r="D118" s="3">
        <f>AllRespondents!D118-MGRespondents!D118</f>
        <v>8</v>
      </c>
      <c r="E118" s="3">
        <f>AllRespondents!E118-MGRespondents!E118</f>
        <v>12</v>
      </c>
      <c r="F118" s="3">
        <f>AllRespondents!F118-MGRespondents!F118</f>
        <v>3</v>
      </c>
      <c r="G118" s="3">
        <f>AllRespondents!G118-MGRespondents!G118</f>
        <v>0</v>
      </c>
      <c r="H118" s="3">
        <f>AllRespondents!H118-MGRespondents!H118</f>
        <v>0</v>
      </c>
      <c r="I118" s="10">
        <f>SUM(C118:H118)</f>
        <v>23</v>
      </c>
    </row>
    <row r="119" spans="2:9" ht="12.75">
      <c r="B119" s="2" t="s">
        <v>253</v>
      </c>
      <c r="C119" s="3">
        <f>AllRespondents!C119-MGRespondents!C119</f>
        <v>0</v>
      </c>
      <c r="D119" s="3">
        <f>AllRespondents!D119-MGRespondents!D119</f>
        <v>0</v>
      </c>
      <c r="E119" s="3">
        <f>AllRespondents!E119-MGRespondents!E119</f>
        <v>0</v>
      </c>
      <c r="F119" s="3">
        <f>AllRespondents!F119-MGRespondents!F119</f>
        <v>0</v>
      </c>
      <c r="G119" s="3">
        <f>AllRespondents!G119-MGRespondents!G119</f>
        <v>0</v>
      </c>
      <c r="H119" s="3">
        <f>AllRespondents!H119-MGRespondents!H119</f>
        <v>16</v>
      </c>
      <c r="I119" s="10">
        <f>SUM(C119:H119)</f>
        <v>16</v>
      </c>
    </row>
    <row r="120" spans="2:9" ht="12.75">
      <c r="B120" s="2" t="s">
        <v>254</v>
      </c>
      <c r="C120" s="3">
        <f>AllRespondents!C120-MGRespondents!C120</f>
        <v>1</v>
      </c>
      <c r="D120" s="3">
        <f>AllRespondents!D120-MGRespondents!D120</f>
        <v>3</v>
      </c>
      <c r="E120" s="3">
        <f>AllRespondents!E120-MGRespondents!E120</f>
        <v>7</v>
      </c>
      <c r="F120" s="3">
        <f>AllRespondents!F120-MGRespondents!F120</f>
        <v>4</v>
      </c>
      <c r="G120" s="3">
        <f>AllRespondents!G120-MGRespondents!G120</f>
        <v>0</v>
      </c>
      <c r="H120" s="3">
        <f>AllRespondents!H120-MGRespondents!H120</f>
        <v>5</v>
      </c>
      <c r="I120" s="10">
        <f>SUM(C120:H120)</f>
        <v>20</v>
      </c>
    </row>
    <row r="121" ht="12.75">
      <c r="B121" s="1"/>
    </row>
    <row r="122" ht="12.75">
      <c r="B122" s="6"/>
    </row>
    <row r="123" spans="2:8" ht="26.25" customHeight="1">
      <c r="B123" s="21" t="s">
        <v>200</v>
      </c>
      <c r="C123" s="22" t="s">
        <v>241</v>
      </c>
      <c r="D123" s="21" t="s">
        <v>17</v>
      </c>
      <c r="E123" s="21" t="s">
        <v>18</v>
      </c>
      <c r="F123" s="21" t="s">
        <v>19</v>
      </c>
      <c r="G123" s="21" t="s">
        <v>20</v>
      </c>
      <c r="H123" s="1" t="s">
        <v>80</v>
      </c>
    </row>
    <row r="124" spans="2:8" ht="12.75">
      <c r="B124" s="2"/>
      <c r="C124" s="3"/>
      <c r="D124" s="2"/>
      <c r="E124" s="2"/>
      <c r="F124" s="2"/>
      <c r="G124" s="2"/>
      <c r="H124" s="1" t="s">
        <v>79</v>
      </c>
    </row>
    <row r="125" spans="2:8" ht="25.5">
      <c r="B125" s="2" t="s">
        <v>21</v>
      </c>
      <c r="C125" s="3">
        <f>AllRespondents!C125-MGRespondents!C125</f>
        <v>8</v>
      </c>
      <c r="D125" s="3">
        <f>AllRespondents!D125-MGRespondents!D125</f>
        <v>8</v>
      </c>
      <c r="E125" s="3">
        <f>AllRespondents!E125-MGRespondents!E125</f>
        <v>6</v>
      </c>
      <c r="F125" s="3">
        <f>AllRespondents!F125-MGRespondents!F125</f>
        <v>1</v>
      </c>
      <c r="G125" s="3">
        <f>AllRespondents!G125-MGRespondents!G125</f>
        <v>0</v>
      </c>
      <c r="H125" s="10">
        <f>SUM(C125:G125)</f>
        <v>23</v>
      </c>
    </row>
    <row r="126" ht="12.75">
      <c r="B126" s="1"/>
    </row>
    <row r="127" spans="2:9" ht="12.75">
      <c r="B127" s="29" t="s">
        <v>59</v>
      </c>
      <c r="C127" s="11" t="s">
        <v>201</v>
      </c>
      <c r="D127" s="11" t="s">
        <v>61</v>
      </c>
      <c r="E127" s="11" t="s">
        <v>62</v>
      </c>
      <c r="F127" s="11" t="s">
        <v>63</v>
      </c>
      <c r="G127" s="11" t="s">
        <v>292</v>
      </c>
      <c r="H127" s="11" t="s">
        <v>293</v>
      </c>
      <c r="I127" s="11" t="s">
        <v>294</v>
      </c>
    </row>
    <row r="128" spans="2:8" ht="12.75">
      <c r="B128" s="30" t="s">
        <v>60</v>
      </c>
      <c r="C128" s="3"/>
      <c r="D128" s="3">
        <v>2</v>
      </c>
      <c r="E128" s="3">
        <v>1</v>
      </c>
      <c r="F128" s="3">
        <v>2</v>
      </c>
      <c r="G128" s="3">
        <v>2</v>
      </c>
      <c r="H128" s="59">
        <v>1</v>
      </c>
    </row>
    <row r="129" ht="12.75">
      <c r="B129" s="1"/>
    </row>
    <row r="130" ht="12.75">
      <c r="B130" s="1"/>
    </row>
    <row r="131" ht="12.75">
      <c r="B131" s="6"/>
    </row>
    <row r="132" spans="2:8" ht="26.25" customHeight="1">
      <c r="B132" s="21" t="s">
        <v>267</v>
      </c>
      <c r="C132" s="22" t="s">
        <v>242</v>
      </c>
      <c r="D132" s="21" t="s">
        <v>118</v>
      </c>
      <c r="E132" s="21" t="s">
        <v>18</v>
      </c>
      <c r="F132" s="21" t="s">
        <v>119</v>
      </c>
      <c r="G132" s="21" t="s">
        <v>120</v>
      </c>
      <c r="H132" s="1" t="s">
        <v>80</v>
      </c>
    </row>
    <row r="133" spans="2:8" ht="12.75">
      <c r="B133" s="2"/>
      <c r="C133" s="3"/>
      <c r="D133" s="2"/>
      <c r="E133" s="2"/>
      <c r="F133" s="2"/>
      <c r="G133" s="2"/>
      <c r="H133" s="1" t="s">
        <v>79</v>
      </c>
    </row>
    <row r="134" spans="2:8" ht="12.75">
      <c r="B134" s="2" t="s">
        <v>121</v>
      </c>
      <c r="C134" s="3">
        <f>AllRespondents!C134-MGRespondents!C134</f>
        <v>5</v>
      </c>
      <c r="D134" s="3">
        <f>AllRespondents!D134-MGRespondents!D134</f>
        <v>4</v>
      </c>
      <c r="E134" s="3">
        <f>AllRespondents!E134-MGRespondents!E134</f>
        <v>5</v>
      </c>
      <c r="F134" s="3">
        <f>AllRespondents!F134-MGRespondents!F134</f>
        <v>3</v>
      </c>
      <c r="G134" s="3">
        <f>AllRespondents!G134-MGRespondents!G134</f>
        <v>4</v>
      </c>
      <c r="H134" s="10">
        <f>SUM(C134:G134)</f>
        <v>21</v>
      </c>
    </row>
    <row r="135" spans="2:8" ht="12.75">
      <c r="B135" s="2" t="s">
        <v>122</v>
      </c>
      <c r="C135" s="3">
        <f>AllRespondents!C135-MGRespondents!C135</f>
        <v>7</v>
      </c>
      <c r="D135" s="3">
        <f>AllRespondents!D135-MGRespondents!D135</f>
        <v>7</v>
      </c>
      <c r="E135" s="3">
        <f>AllRespondents!E135-MGRespondents!E135</f>
        <v>2</v>
      </c>
      <c r="F135" s="3">
        <f>AllRespondents!F135-MGRespondents!F135</f>
        <v>3</v>
      </c>
      <c r="G135" s="3">
        <f>AllRespondents!G135-MGRespondents!G135</f>
        <v>4</v>
      </c>
      <c r="H135" s="10">
        <f>SUM(C135:G135)</f>
        <v>23</v>
      </c>
    </row>
    <row r="136" spans="2:8" ht="12.75">
      <c r="B136" s="2" t="s">
        <v>123</v>
      </c>
      <c r="C136" s="3">
        <f>AllRespondents!C136-MGRespondents!C136</f>
        <v>4</v>
      </c>
      <c r="D136" s="3">
        <f>AllRespondents!D136-MGRespondents!D136</f>
        <v>3</v>
      </c>
      <c r="E136" s="3">
        <f>AllRespondents!E136-MGRespondents!E136</f>
        <v>8</v>
      </c>
      <c r="F136" s="3">
        <f>AllRespondents!F136-MGRespondents!F136</f>
        <v>1</v>
      </c>
      <c r="G136" s="3">
        <f>AllRespondents!G136-MGRespondents!G136</f>
        <v>5</v>
      </c>
      <c r="H136" s="10">
        <f>SUM(C136:G136)</f>
        <v>21</v>
      </c>
    </row>
    <row r="137" ht="12.75">
      <c r="B137" s="1"/>
    </row>
    <row r="138" spans="2:8" ht="12.75">
      <c r="B138" s="29" t="s">
        <v>203</v>
      </c>
      <c r="C138" s="11" t="s">
        <v>229</v>
      </c>
      <c r="D138" s="11" t="s">
        <v>230</v>
      </c>
      <c r="E138" s="11" t="s">
        <v>227</v>
      </c>
      <c r="F138" s="11" t="s">
        <v>228</v>
      </c>
      <c r="G138" s="11" t="s">
        <v>295</v>
      </c>
      <c r="H138" s="11" t="s">
        <v>313</v>
      </c>
    </row>
    <row r="139" spans="2:9" ht="12.75">
      <c r="B139" s="30" t="s">
        <v>204</v>
      </c>
      <c r="C139" s="3">
        <v>2</v>
      </c>
      <c r="D139" s="3">
        <v>1</v>
      </c>
      <c r="E139" s="3">
        <v>4</v>
      </c>
      <c r="F139" s="3"/>
      <c r="G139" s="3"/>
      <c r="H139" s="3">
        <v>1</v>
      </c>
      <c r="I139" s="3"/>
    </row>
    <row r="140" ht="12.75">
      <c r="B140" s="1"/>
    </row>
    <row r="142" ht="12.75">
      <c r="A142" s="31" t="s">
        <v>124</v>
      </c>
    </row>
    <row r="143" ht="12.75">
      <c r="B143" s="25"/>
    </row>
    <row r="144" spans="2:9" ht="37.5" customHeight="1">
      <c r="B144" s="21" t="s">
        <v>206</v>
      </c>
      <c r="C144" s="21" t="s">
        <v>125</v>
      </c>
      <c r="D144" s="21" t="s">
        <v>126</v>
      </c>
      <c r="E144" s="22" t="s">
        <v>243</v>
      </c>
      <c r="F144" s="21" t="s">
        <v>129</v>
      </c>
      <c r="G144" s="21" t="s">
        <v>130</v>
      </c>
      <c r="H144" s="21" t="s">
        <v>131</v>
      </c>
      <c r="I144" s="1" t="s">
        <v>80</v>
      </c>
    </row>
    <row r="145" spans="2:9" ht="12.75">
      <c r="B145" s="2"/>
      <c r="C145" s="2"/>
      <c r="D145" s="2"/>
      <c r="E145" s="3"/>
      <c r="F145" s="2"/>
      <c r="G145" s="2"/>
      <c r="H145" s="2"/>
      <c r="I145" s="1" t="s">
        <v>79</v>
      </c>
    </row>
    <row r="146" spans="2:9" ht="12.75">
      <c r="B146" s="2" t="s">
        <v>132</v>
      </c>
      <c r="C146" s="3">
        <f>AllRespondents!C146-MGRespondents!C146</f>
        <v>1</v>
      </c>
      <c r="D146" s="3">
        <f>AllRespondents!D146-MGRespondents!D146</f>
        <v>4</v>
      </c>
      <c r="E146" s="3">
        <f>AllRespondents!E146-MGRespondents!E146</f>
        <v>7</v>
      </c>
      <c r="F146" s="3">
        <f>AllRespondents!F146-MGRespondents!F146</f>
        <v>1</v>
      </c>
      <c r="G146" s="3">
        <f>AllRespondents!G146-MGRespondents!G146</f>
        <v>1</v>
      </c>
      <c r="H146" s="3">
        <f>AllRespondents!H146-MGRespondents!H146</f>
        <v>7</v>
      </c>
      <c r="I146" s="10">
        <f>SUM(C146:H146)</f>
        <v>21</v>
      </c>
    </row>
    <row r="147" spans="2:9" ht="12.75">
      <c r="B147" s="2" t="s">
        <v>133</v>
      </c>
      <c r="C147" s="3">
        <f>AllRespondents!C147-MGRespondents!C147</f>
        <v>2</v>
      </c>
      <c r="D147" s="3">
        <f>AllRespondents!D147-MGRespondents!D147</f>
        <v>3</v>
      </c>
      <c r="E147" s="3">
        <f>AllRespondents!E147-MGRespondents!E147</f>
        <v>11</v>
      </c>
      <c r="F147" s="3">
        <f>AllRespondents!F147-MGRespondents!F147</f>
        <v>0</v>
      </c>
      <c r="G147" s="3">
        <f>AllRespondents!G147-MGRespondents!G147</f>
        <v>0</v>
      </c>
      <c r="H147" s="3">
        <f>AllRespondents!H147-MGRespondents!H147</f>
        <v>5</v>
      </c>
      <c r="I147" s="10">
        <f>SUM(C147:H147)</f>
        <v>21</v>
      </c>
    </row>
    <row r="148" spans="2:9" ht="12.75">
      <c r="B148" s="2" t="s">
        <v>134</v>
      </c>
      <c r="C148" s="3">
        <f>AllRespondents!C148-MGRespondents!C148</f>
        <v>1</v>
      </c>
      <c r="D148" s="3">
        <f>AllRespondents!D148-MGRespondents!D148</f>
        <v>8</v>
      </c>
      <c r="E148" s="3">
        <f>AllRespondents!E148-MGRespondents!E148</f>
        <v>6</v>
      </c>
      <c r="F148" s="3">
        <f>AllRespondents!F148-MGRespondents!F148</f>
        <v>0</v>
      </c>
      <c r="G148" s="3">
        <f>AllRespondents!G148-MGRespondents!G148</f>
        <v>1</v>
      </c>
      <c r="H148" s="3">
        <f>AllRespondents!H148-MGRespondents!H148</f>
        <v>5</v>
      </c>
      <c r="I148" s="10">
        <f>SUM(C148:H148)</f>
        <v>21</v>
      </c>
    </row>
    <row r="149" spans="2:9" ht="12.75">
      <c r="B149" s="2" t="s">
        <v>135</v>
      </c>
      <c r="C149" s="3">
        <f>AllRespondents!C149-MGRespondents!C149</f>
        <v>1</v>
      </c>
      <c r="D149" s="3">
        <f>AllRespondents!D149-MGRespondents!D149</f>
        <v>6</v>
      </c>
      <c r="E149" s="3">
        <f>AllRespondents!E149-MGRespondents!E149</f>
        <v>7</v>
      </c>
      <c r="F149" s="3">
        <f>AllRespondents!F149-MGRespondents!F149</f>
        <v>1</v>
      </c>
      <c r="G149" s="3">
        <f>AllRespondents!G149-MGRespondents!G149</f>
        <v>0</v>
      </c>
      <c r="H149" s="3">
        <f>AllRespondents!H149-MGRespondents!H149</f>
        <v>6</v>
      </c>
      <c r="I149" s="10">
        <f>SUM(C149:H149)</f>
        <v>21</v>
      </c>
    </row>
    <row r="150" ht="12.75">
      <c r="B150" s="1"/>
    </row>
    <row r="151" spans="2:7" ht="12.75">
      <c r="B151" s="29" t="s">
        <v>59</v>
      </c>
      <c r="C151" s="11" t="s">
        <v>231</v>
      </c>
      <c r="D151" s="11" t="s">
        <v>232</v>
      </c>
      <c r="E151" s="11" t="s">
        <v>233</v>
      </c>
      <c r="F151" s="11" t="s">
        <v>234</v>
      </c>
      <c r="G151" s="11" t="s">
        <v>296</v>
      </c>
    </row>
    <row r="152" spans="2:7" ht="12.75">
      <c r="B152" s="30" t="s">
        <v>202</v>
      </c>
      <c r="C152" s="3">
        <v>1</v>
      </c>
      <c r="D152" s="3">
        <v>4</v>
      </c>
      <c r="E152" s="3"/>
      <c r="F152" s="3"/>
      <c r="G152" s="3"/>
    </row>
    <row r="153" ht="12.75">
      <c r="B153" s="1"/>
    </row>
    <row r="154" ht="12.75">
      <c r="B154" s="1"/>
    </row>
    <row r="155" ht="12.75">
      <c r="B155" s="1"/>
    </row>
    <row r="156" ht="12.75">
      <c r="B156" s="24"/>
    </row>
    <row r="157" ht="12.75">
      <c r="B157" s="25"/>
    </row>
    <row r="158" spans="2:9" ht="39" customHeight="1">
      <c r="B158" s="21" t="s">
        <v>207</v>
      </c>
      <c r="C158" s="21" t="s">
        <v>136</v>
      </c>
      <c r="D158" s="21" t="s">
        <v>137</v>
      </c>
      <c r="E158" s="22" t="s">
        <v>244</v>
      </c>
      <c r="F158" s="21" t="s">
        <v>139</v>
      </c>
      <c r="G158" s="21" t="s">
        <v>140</v>
      </c>
      <c r="H158" s="21" t="s">
        <v>131</v>
      </c>
      <c r="I158" s="1" t="s">
        <v>80</v>
      </c>
    </row>
    <row r="159" spans="2:9" ht="12.75">
      <c r="B159" s="2"/>
      <c r="C159" s="2"/>
      <c r="D159" s="2"/>
      <c r="E159" s="3"/>
      <c r="F159" s="2"/>
      <c r="G159" s="2"/>
      <c r="H159" s="2"/>
      <c r="I159" s="1" t="s">
        <v>79</v>
      </c>
    </row>
    <row r="160" spans="2:9" ht="12.75">
      <c r="B160" s="4" t="s">
        <v>141</v>
      </c>
      <c r="C160" s="3">
        <f>AllRespondents!C160-MGRespondents!C160</f>
        <v>7</v>
      </c>
      <c r="D160" s="3">
        <f>AllRespondents!D160-MGRespondents!D160</f>
        <v>6</v>
      </c>
      <c r="E160" s="3">
        <f>AllRespondents!E160-MGRespondents!E160</f>
        <v>3</v>
      </c>
      <c r="F160" s="3">
        <f>AllRespondents!F160-MGRespondents!F160</f>
        <v>0</v>
      </c>
      <c r="G160" s="3">
        <f>AllRespondents!G160-MGRespondents!G160</f>
        <v>0</v>
      </c>
      <c r="H160" s="3">
        <f>AllRespondents!H160-MGRespondents!H160</f>
        <v>3</v>
      </c>
      <c r="I160" s="10">
        <f>SUM(C160:H160)</f>
        <v>19</v>
      </c>
    </row>
    <row r="161" spans="2:9" ht="12.75">
      <c r="B161" s="50" t="s">
        <v>142</v>
      </c>
      <c r="C161" s="28"/>
      <c r="D161" s="28"/>
      <c r="E161" s="28"/>
      <c r="F161" s="28"/>
      <c r="G161" s="28"/>
      <c r="H161" s="28"/>
      <c r="I161" s="54"/>
    </row>
    <row r="162" spans="2:9" ht="12.75">
      <c r="B162" s="4" t="s">
        <v>143</v>
      </c>
      <c r="C162" s="3">
        <f>AllRespondents!C162-MGRespondents!C162</f>
        <v>1</v>
      </c>
      <c r="D162" s="3">
        <f>AllRespondents!D162-MGRespondents!D162</f>
        <v>9</v>
      </c>
      <c r="E162" s="3">
        <f>AllRespondents!E162-MGRespondents!E162</f>
        <v>4</v>
      </c>
      <c r="F162" s="3">
        <f>AllRespondents!F162-MGRespondents!F162</f>
        <v>0</v>
      </c>
      <c r="G162" s="3">
        <f>AllRespondents!G162-MGRespondents!G162</f>
        <v>0</v>
      </c>
      <c r="H162" s="3">
        <f>AllRespondents!H162-MGRespondents!H162</f>
        <v>3</v>
      </c>
      <c r="I162" s="10">
        <f>SUM(C162:H162)</f>
        <v>17</v>
      </c>
    </row>
    <row r="163" spans="2:9" ht="12.75">
      <c r="B163" s="50" t="s">
        <v>144</v>
      </c>
      <c r="C163" s="28"/>
      <c r="D163" s="28"/>
      <c r="E163" s="28"/>
      <c r="F163" s="28"/>
      <c r="G163" s="28"/>
      <c r="H163" s="28"/>
      <c r="I163" s="54"/>
    </row>
    <row r="164" spans="2:9" ht="12.75">
      <c r="B164" s="2" t="s">
        <v>145</v>
      </c>
      <c r="C164" s="3">
        <f>AllRespondents!C164-MGRespondents!C164</f>
        <v>0</v>
      </c>
      <c r="D164" s="3">
        <f>AllRespondents!D164-MGRespondents!D164</f>
        <v>5</v>
      </c>
      <c r="E164" s="3">
        <f>AllRespondents!E164-MGRespondents!E164</f>
        <v>5</v>
      </c>
      <c r="F164" s="3">
        <f>AllRespondents!F164-MGRespondents!F164</f>
        <v>0</v>
      </c>
      <c r="G164" s="3">
        <f>AllRespondents!G164-MGRespondents!G164</f>
        <v>0</v>
      </c>
      <c r="H164" s="3">
        <f>AllRespondents!H164-MGRespondents!H164</f>
        <v>8</v>
      </c>
      <c r="I164" s="10">
        <f>SUM(C164:H164)</f>
        <v>18</v>
      </c>
    </row>
    <row r="165" spans="2:9" ht="25.5">
      <c r="B165" s="2" t="s">
        <v>304</v>
      </c>
      <c r="C165" s="3">
        <f>AllRespondents!C165-MGRespondents!C165</f>
        <v>0</v>
      </c>
      <c r="D165" s="3">
        <f>AllRespondents!D165-MGRespondents!D165</f>
        <v>3</v>
      </c>
      <c r="E165" s="3">
        <f>AllRespondents!E165-MGRespondents!E165</f>
        <v>7</v>
      </c>
      <c r="F165" s="3">
        <f>AllRespondents!F165-MGRespondents!F165</f>
        <v>4</v>
      </c>
      <c r="G165" s="3">
        <f>AllRespondents!G165-MGRespondents!G165</f>
        <v>1</v>
      </c>
      <c r="H165" s="3">
        <f>AllRespondents!H165-MGRespondents!H165</f>
        <v>4</v>
      </c>
      <c r="I165" s="10">
        <f>SUM(C165:H165)</f>
        <v>19</v>
      </c>
    </row>
    <row r="166" ht="12.75">
      <c r="B166" s="1"/>
    </row>
    <row r="167" spans="2:7" ht="12.75">
      <c r="B167" s="29" t="s">
        <v>59</v>
      </c>
      <c r="C167" s="11" t="s">
        <v>235</v>
      </c>
      <c r="D167" s="11" t="s">
        <v>236</v>
      </c>
      <c r="E167" s="11" t="s">
        <v>237</v>
      </c>
      <c r="F167" s="11" t="s">
        <v>238</v>
      </c>
      <c r="G167" s="11" t="s">
        <v>297</v>
      </c>
    </row>
    <row r="168" spans="2:7" ht="12.75">
      <c r="B168" s="30" t="s">
        <v>208</v>
      </c>
      <c r="C168" s="3"/>
      <c r="D168" s="3"/>
      <c r="E168" s="3"/>
      <c r="F168" s="3"/>
      <c r="G168" s="3"/>
    </row>
    <row r="169" ht="12.75">
      <c r="B169" s="1"/>
    </row>
    <row r="170" ht="12.75">
      <c r="B170" s="1"/>
    </row>
    <row r="171" ht="12.75">
      <c r="B171" s="24"/>
    </row>
    <row r="172" ht="12.75">
      <c r="B172" s="25"/>
    </row>
    <row r="173" spans="2:9" ht="26.25" customHeight="1">
      <c r="B173" s="21" t="s">
        <v>210</v>
      </c>
      <c r="C173" s="21" t="s">
        <v>146</v>
      </c>
      <c r="D173" s="21" t="s">
        <v>147</v>
      </c>
      <c r="E173" s="21" t="s">
        <v>18</v>
      </c>
      <c r="F173" s="21" t="s">
        <v>148</v>
      </c>
      <c r="G173" s="21" t="s">
        <v>149</v>
      </c>
      <c r="H173" s="21" t="s">
        <v>150</v>
      </c>
      <c r="I173" s="1" t="s">
        <v>80</v>
      </c>
    </row>
    <row r="174" spans="2:9" ht="12.75">
      <c r="B174" s="2"/>
      <c r="C174" s="2"/>
      <c r="D174" s="2"/>
      <c r="E174" s="2"/>
      <c r="F174" s="2"/>
      <c r="G174" s="2"/>
      <c r="H174" s="2"/>
      <c r="I174" s="1" t="s">
        <v>79</v>
      </c>
    </row>
    <row r="175" spans="2:9" ht="12.75">
      <c r="B175" s="2" t="s">
        <v>151</v>
      </c>
      <c r="C175" s="3">
        <f>AllRespondents!C175-MGRespondents!C175</f>
        <v>1</v>
      </c>
      <c r="D175" s="3">
        <f>AllRespondents!D175-MGRespondents!D175</f>
        <v>5</v>
      </c>
      <c r="E175" s="3">
        <f>AllRespondents!E175-MGRespondents!E175</f>
        <v>4</v>
      </c>
      <c r="F175" s="3">
        <f>AllRespondents!F175-MGRespondents!F175</f>
        <v>4</v>
      </c>
      <c r="G175" s="3">
        <f>AllRespondents!G175-MGRespondents!G175</f>
        <v>0</v>
      </c>
      <c r="H175" s="3">
        <f>AllRespondents!H175-MGRespondents!H175</f>
        <v>4</v>
      </c>
      <c r="I175" s="10">
        <f>SUM(C175:H175)</f>
        <v>18</v>
      </c>
    </row>
    <row r="176" spans="2:9" ht="12.75">
      <c r="B176" s="4" t="s">
        <v>152</v>
      </c>
      <c r="C176" s="3">
        <f>AllRespondents!C176-MGRespondents!C176</f>
        <v>1</v>
      </c>
      <c r="D176" s="3">
        <f>AllRespondents!D176-MGRespondents!D176</f>
        <v>7</v>
      </c>
      <c r="E176" s="3">
        <f>AllRespondents!E176-MGRespondents!E176</f>
        <v>2</v>
      </c>
      <c r="F176" s="3">
        <f>AllRespondents!F176-MGRespondents!F176</f>
        <v>3</v>
      </c>
      <c r="G176" s="3">
        <f>AllRespondents!G176-MGRespondents!G176</f>
        <v>1</v>
      </c>
      <c r="H176" s="3">
        <f>AllRespondents!H176-MGRespondents!H176</f>
        <v>4</v>
      </c>
      <c r="I176" s="10">
        <f>SUM(C176:H176)</f>
        <v>18</v>
      </c>
    </row>
    <row r="177" spans="2:9" ht="12.75">
      <c r="B177" s="2" t="s">
        <v>153</v>
      </c>
      <c r="C177" s="2"/>
      <c r="D177" s="2"/>
      <c r="E177" s="2"/>
      <c r="F177" s="2"/>
      <c r="G177" s="2"/>
      <c r="H177" s="2"/>
      <c r="I177" s="38"/>
    </row>
    <row r="178" spans="2:9" ht="12.75">
      <c r="B178" s="2" t="s">
        <v>154</v>
      </c>
      <c r="C178" s="3">
        <f>AllRespondents!C178-MGRespondents!C178</f>
        <v>2</v>
      </c>
      <c r="D178" s="3">
        <f>AllRespondents!D178-MGRespondents!D178</f>
        <v>8</v>
      </c>
      <c r="E178" s="3">
        <f>AllRespondents!E178-MGRespondents!E178</f>
        <v>6</v>
      </c>
      <c r="F178" s="3">
        <f>AllRespondents!F178-MGRespondents!F178</f>
        <v>2</v>
      </c>
      <c r="G178" s="3">
        <f>AllRespondents!G178-MGRespondents!G178</f>
        <v>0</v>
      </c>
      <c r="H178" s="3">
        <f>AllRespondents!H178-MGRespondents!H178</f>
        <v>2</v>
      </c>
      <c r="I178" s="10">
        <f>SUM(C178:H178)</f>
        <v>20</v>
      </c>
    </row>
    <row r="179" ht="12.75">
      <c r="B179" s="1"/>
    </row>
    <row r="180" spans="2:6" ht="12.75">
      <c r="B180" s="29" t="s">
        <v>59</v>
      </c>
      <c r="C180" s="11" t="s">
        <v>298</v>
      </c>
      <c r="D180" s="11" t="s">
        <v>299</v>
      </c>
      <c r="E180" s="11" t="s">
        <v>300</v>
      </c>
      <c r="F180" s="11" t="s">
        <v>301</v>
      </c>
    </row>
    <row r="181" spans="2:6" ht="12.75">
      <c r="B181" s="30" t="s">
        <v>209</v>
      </c>
      <c r="C181" s="3"/>
      <c r="D181" s="3">
        <v>4</v>
      </c>
      <c r="E181" s="3">
        <v>2</v>
      </c>
      <c r="F181" s="11"/>
    </row>
    <row r="182" ht="12.75">
      <c r="B182" s="1"/>
    </row>
    <row r="183" ht="12.75">
      <c r="B183" s="1"/>
    </row>
    <row r="184" ht="12.75">
      <c r="B184" s="5"/>
    </row>
    <row r="185" spans="1:2" ht="12.75">
      <c r="A185" s="31" t="s">
        <v>23</v>
      </c>
      <c r="B185" s="5" t="s">
        <v>22</v>
      </c>
    </row>
    <row r="186" ht="12.75">
      <c r="B186" s="1"/>
    </row>
    <row r="187" ht="12.75">
      <c r="B187" s="1"/>
    </row>
    <row r="188" spans="2:9" ht="29.25" customHeight="1">
      <c r="B188" s="21" t="s">
        <v>269</v>
      </c>
      <c r="C188" s="21" t="s">
        <v>156</v>
      </c>
      <c r="D188" s="21" t="s">
        <v>157</v>
      </c>
      <c r="E188" s="21" t="s">
        <v>18</v>
      </c>
      <c r="F188" s="21" t="s">
        <v>158</v>
      </c>
      <c r="G188" s="21" t="s">
        <v>159</v>
      </c>
      <c r="H188" s="22" t="s">
        <v>268</v>
      </c>
      <c r="I188" s="1" t="s">
        <v>80</v>
      </c>
    </row>
    <row r="189" spans="2:9" ht="12.75">
      <c r="B189" s="2"/>
      <c r="C189" s="2"/>
      <c r="D189" s="2"/>
      <c r="E189" s="2"/>
      <c r="F189" s="2"/>
      <c r="G189" s="2"/>
      <c r="H189" s="3"/>
      <c r="I189" s="1" t="s">
        <v>79</v>
      </c>
    </row>
    <row r="190" spans="2:9" ht="12.75">
      <c r="B190" s="49" t="s">
        <v>162</v>
      </c>
      <c r="C190" s="3">
        <f>AllRespondents!C190-MGRespondents!C190</f>
        <v>5</v>
      </c>
      <c r="D190" s="3">
        <f>AllRespondents!D190-MGRespondents!D190</f>
        <v>7</v>
      </c>
      <c r="E190" s="3">
        <f>AllRespondents!E190-MGRespondents!E190</f>
        <v>2</v>
      </c>
      <c r="F190" s="3">
        <f>AllRespondents!F190-MGRespondents!F190</f>
        <v>2</v>
      </c>
      <c r="G190" s="3">
        <f>AllRespondents!G190-MGRespondents!G190</f>
        <v>1</v>
      </c>
      <c r="H190" s="3">
        <f>AllRespondents!H190-MGRespondents!H190</f>
        <v>4</v>
      </c>
      <c r="I190" s="10">
        <f>SUM(C190:H190)</f>
        <v>21</v>
      </c>
    </row>
    <row r="191" spans="2:9" ht="12.75">
      <c r="B191" s="49" t="s">
        <v>163</v>
      </c>
      <c r="C191" s="49"/>
      <c r="D191" s="28"/>
      <c r="E191" s="28"/>
      <c r="F191" s="28"/>
      <c r="G191" s="28"/>
      <c r="H191" s="52"/>
      <c r="I191" s="55"/>
    </row>
    <row r="192" spans="2:9" ht="12.75">
      <c r="B192" s="50" t="s">
        <v>164</v>
      </c>
      <c r="C192" s="50"/>
      <c r="D192" s="56"/>
      <c r="E192" s="56"/>
      <c r="F192" s="56"/>
      <c r="G192" s="56"/>
      <c r="H192" s="3"/>
      <c r="I192" s="54"/>
    </row>
    <row r="193" spans="2:9" ht="12.75">
      <c r="B193" s="4" t="s">
        <v>165</v>
      </c>
      <c r="C193" s="3">
        <f>AllRespondents!C193-MGRespondents!C193</f>
        <v>3</v>
      </c>
      <c r="D193" s="3">
        <f>AllRespondents!D193-MGRespondents!D193</f>
        <v>6</v>
      </c>
      <c r="E193" s="3">
        <f>AllRespondents!E193-MGRespondents!E193</f>
        <v>8</v>
      </c>
      <c r="F193" s="3">
        <f>AllRespondents!F193-MGRespondents!F193</f>
        <v>0</v>
      </c>
      <c r="G193" s="3">
        <f>AllRespondents!G193-MGRespondents!G193</f>
        <v>0</v>
      </c>
      <c r="H193" s="3">
        <f>AllRespondents!H193-MGRespondents!H193</f>
        <v>4</v>
      </c>
      <c r="I193" s="10">
        <f>SUM(C193:H193)</f>
        <v>21</v>
      </c>
    </row>
    <row r="194" spans="2:9" ht="12.75">
      <c r="B194" s="49" t="s">
        <v>166</v>
      </c>
      <c r="C194" s="28"/>
      <c r="D194" s="28"/>
      <c r="E194" s="28"/>
      <c r="F194" s="28"/>
      <c r="G194" s="28"/>
      <c r="H194" s="28"/>
      <c r="I194" s="55"/>
    </row>
    <row r="195" spans="2:9" ht="12.75">
      <c r="B195" s="50" t="s">
        <v>167</v>
      </c>
      <c r="C195" s="28"/>
      <c r="D195" s="28"/>
      <c r="E195" s="28"/>
      <c r="F195" s="28"/>
      <c r="G195" s="28"/>
      <c r="H195" s="28"/>
      <c r="I195" s="54"/>
    </row>
    <row r="196" spans="2:9" ht="12.75">
      <c r="B196" s="49" t="s">
        <v>168</v>
      </c>
      <c r="C196" s="3">
        <f>AllRespondents!C196-MGRespondents!C196</f>
        <v>2</v>
      </c>
      <c r="D196" s="3">
        <f>AllRespondents!D196-MGRespondents!D196</f>
        <v>9</v>
      </c>
      <c r="E196" s="3">
        <f>AllRespondents!E196-MGRespondents!E196</f>
        <v>6</v>
      </c>
      <c r="F196" s="3">
        <f>AllRespondents!F196-MGRespondents!F196</f>
        <v>2</v>
      </c>
      <c r="G196" s="3">
        <f>AllRespondents!G196-MGRespondents!G196</f>
        <v>0</v>
      </c>
      <c r="H196" s="3">
        <f>AllRespondents!H196-MGRespondents!H196</f>
        <v>2</v>
      </c>
      <c r="I196" s="10">
        <f>SUM(C196:H196)</f>
        <v>21</v>
      </c>
    </row>
    <row r="197" spans="2:9" ht="14.25">
      <c r="B197" s="50" t="s">
        <v>169</v>
      </c>
      <c r="C197" s="50"/>
      <c r="D197" s="56"/>
      <c r="E197" s="56"/>
      <c r="F197" s="56"/>
      <c r="G197" s="56"/>
      <c r="H197" s="3"/>
      <c r="I197" s="55"/>
    </row>
    <row r="198" spans="2:9" ht="12.75">
      <c r="B198" s="4" t="s">
        <v>170</v>
      </c>
      <c r="C198" s="3">
        <f>AllRespondents!C198-MGRespondents!C198</f>
        <v>10</v>
      </c>
      <c r="D198" s="3">
        <f>AllRespondents!D198-MGRespondents!D198</f>
        <v>6</v>
      </c>
      <c r="E198" s="3">
        <f>AllRespondents!E198-MGRespondents!E198</f>
        <v>3</v>
      </c>
      <c r="F198" s="3">
        <f>AllRespondents!F198-MGRespondents!F198</f>
        <v>0</v>
      </c>
      <c r="G198" s="3">
        <f>AllRespondents!G198-MGRespondents!G198</f>
        <v>0</v>
      </c>
      <c r="H198" s="3">
        <f>AllRespondents!H198-MGRespondents!H198</f>
        <v>2</v>
      </c>
      <c r="I198" s="10">
        <f>SUM(C198:H198)</f>
        <v>21</v>
      </c>
    </row>
    <row r="199" spans="2:9" ht="12.75">
      <c r="B199" s="49" t="s">
        <v>171</v>
      </c>
      <c r="C199" s="28"/>
      <c r="D199" s="28"/>
      <c r="E199" s="28"/>
      <c r="F199" s="28"/>
      <c r="G199" s="28"/>
      <c r="H199" s="28"/>
      <c r="I199" s="55"/>
    </row>
    <row r="200" spans="2:9" ht="12.75">
      <c r="B200" s="50" t="s">
        <v>172</v>
      </c>
      <c r="C200" s="28"/>
      <c r="D200" s="28"/>
      <c r="E200" s="28"/>
      <c r="F200" s="28"/>
      <c r="G200" s="28"/>
      <c r="H200" s="28"/>
      <c r="I200" s="54"/>
    </row>
    <row r="201" spans="2:9" ht="12.75">
      <c r="B201" s="49" t="s">
        <v>173</v>
      </c>
      <c r="C201" s="3">
        <f>AllRespondents!C201-MGRespondents!C201</f>
        <v>6</v>
      </c>
      <c r="D201" s="3">
        <f>AllRespondents!D201-MGRespondents!D201</f>
        <v>7</v>
      </c>
      <c r="E201" s="3">
        <f>AllRespondents!E201-MGRespondents!E201</f>
        <v>5</v>
      </c>
      <c r="F201" s="3">
        <f>AllRespondents!F201-MGRespondents!F201</f>
        <v>1</v>
      </c>
      <c r="G201" s="3">
        <f>AllRespondents!G201-MGRespondents!G201</f>
        <v>0</v>
      </c>
      <c r="H201" s="3">
        <f>AllRespondents!H201-MGRespondents!H201</f>
        <v>3</v>
      </c>
      <c r="I201" s="10">
        <f>SUM(C201:H201)</f>
        <v>22</v>
      </c>
    </row>
    <row r="202" spans="2:9" ht="12.75">
      <c r="B202" s="49" t="s">
        <v>171</v>
      </c>
      <c r="C202" s="49"/>
      <c r="D202" s="28"/>
      <c r="E202" s="28"/>
      <c r="F202" s="28"/>
      <c r="G202" s="28"/>
      <c r="H202" s="52"/>
      <c r="I202" s="55"/>
    </row>
    <row r="203" spans="2:9" ht="12.75">
      <c r="B203" s="50" t="s">
        <v>174</v>
      </c>
      <c r="C203" s="50"/>
      <c r="D203" s="56"/>
      <c r="E203" s="56"/>
      <c r="F203" s="56"/>
      <c r="G203" s="56"/>
      <c r="H203" s="3"/>
      <c r="I203" s="54"/>
    </row>
    <row r="204" spans="2:9" ht="12.75">
      <c r="B204" s="49" t="s">
        <v>175</v>
      </c>
      <c r="C204" s="3">
        <f>AllRespondents!C204-MGRespondents!C204</f>
        <v>8</v>
      </c>
      <c r="D204" s="3">
        <f>AllRespondents!D204-MGRespondents!D204</f>
        <v>6</v>
      </c>
      <c r="E204" s="3">
        <f>AllRespondents!E204-MGRespondents!E204</f>
        <v>2</v>
      </c>
      <c r="F204" s="3">
        <f>AllRespondents!F204-MGRespondents!F204</f>
        <v>3</v>
      </c>
      <c r="G204" s="3">
        <f>AllRespondents!G204-MGRespondents!G204</f>
        <v>1</v>
      </c>
      <c r="H204" s="3">
        <f>AllRespondents!H204-MGRespondents!H204</f>
        <v>3</v>
      </c>
      <c r="I204" s="10">
        <f>SUM(C204:H204)</f>
        <v>23</v>
      </c>
    </row>
    <row r="205" spans="2:9" ht="12.75">
      <c r="B205" s="49" t="s">
        <v>176</v>
      </c>
      <c r="C205" s="49"/>
      <c r="D205" s="28"/>
      <c r="E205" s="28"/>
      <c r="F205" s="28"/>
      <c r="G205" s="28"/>
      <c r="H205" s="52"/>
      <c r="I205" s="55"/>
    </row>
    <row r="206" spans="2:9" ht="12.75">
      <c r="B206" s="49" t="s">
        <v>177</v>
      </c>
      <c r="C206" s="49"/>
      <c r="D206" s="28"/>
      <c r="E206" s="28"/>
      <c r="F206" s="28"/>
      <c r="G206" s="28"/>
      <c r="H206" s="52"/>
      <c r="I206" s="53"/>
    </row>
    <row r="207" spans="2:9" ht="12.75">
      <c r="B207" s="50" t="s">
        <v>178</v>
      </c>
      <c r="C207" s="50"/>
      <c r="D207" s="56"/>
      <c r="E207" s="56"/>
      <c r="F207" s="56"/>
      <c r="G207" s="56"/>
      <c r="H207" s="3"/>
      <c r="I207" s="53"/>
    </row>
    <row r="208" spans="2:9" ht="12.75">
      <c r="B208" s="4" t="s">
        <v>213</v>
      </c>
      <c r="C208" s="3">
        <f>AllRespondents!C208-MGRespondents!C208</f>
        <v>3</v>
      </c>
      <c r="D208" s="3">
        <f>AllRespondents!D208-MGRespondents!D208</f>
        <v>0</v>
      </c>
      <c r="E208" s="3">
        <f>AllRespondents!E208-MGRespondents!E208</f>
        <v>0</v>
      </c>
      <c r="F208" s="3">
        <f>AllRespondents!F208-MGRespondents!F208</f>
        <v>0</v>
      </c>
      <c r="G208" s="3">
        <f>AllRespondents!G208-MGRespondents!G208</f>
        <v>0</v>
      </c>
      <c r="H208" s="3">
        <f>AllRespondents!H208-MGRespondents!H208</f>
        <v>0</v>
      </c>
      <c r="I208" s="10">
        <f>SUM(C208:H208)</f>
        <v>3</v>
      </c>
    </row>
    <row r="209" spans="2:9" ht="12.75">
      <c r="B209" s="62" t="s">
        <v>308</v>
      </c>
      <c r="C209" s="4">
        <v>2</v>
      </c>
      <c r="D209" s="4"/>
      <c r="E209" s="4"/>
      <c r="F209" s="4"/>
      <c r="G209" s="4"/>
      <c r="H209" s="4"/>
      <c r="I209" s="36"/>
    </row>
    <row r="210" spans="2:9" ht="12.75">
      <c r="B210" s="62" t="s">
        <v>309</v>
      </c>
      <c r="C210" s="4">
        <v>1</v>
      </c>
      <c r="D210" s="4"/>
      <c r="E210" s="4"/>
      <c r="F210" s="4"/>
      <c r="G210" s="4"/>
      <c r="H210" s="4"/>
      <c r="I210" s="37"/>
    </row>
    <row r="211" spans="2:9" ht="12.75">
      <c r="B211" s="2"/>
      <c r="C211" s="2"/>
      <c r="D211" s="2"/>
      <c r="E211" s="2"/>
      <c r="F211" s="2"/>
      <c r="G211" s="2"/>
      <c r="H211" s="2"/>
      <c r="I211" s="30"/>
    </row>
    <row r="212" ht="12.75">
      <c r="B212" s="1"/>
    </row>
    <row r="213" ht="12.75">
      <c r="B213" s="1"/>
    </row>
    <row r="214" spans="2:10" ht="12.75">
      <c r="B214" s="29" t="s">
        <v>214</v>
      </c>
      <c r="C214" s="11" t="s">
        <v>201</v>
      </c>
      <c r="D214" s="11" t="s">
        <v>61</v>
      </c>
      <c r="E214" s="11" t="s">
        <v>62</v>
      </c>
      <c r="F214" s="11" t="s">
        <v>63</v>
      </c>
      <c r="G214" s="11" t="s">
        <v>302</v>
      </c>
      <c r="H214" s="11" t="s">
        <v>303</v>
      </c>
      <c r="I214" s="11" t="s">
        <v>270</v>
      </c>
      <c r="J214" s="11" t="s">
        <v>271</v>
      </c>
    </row>
    <row r="215" spans="2:10" ht="12.75">
      <c r="B215" s="30" t="s">
        <v>215</v>
      </c>
      <c r="C215" s="3"/>
      <c r="D215" s="3">
        <v>1</v>
      </c>
      <c r="E215" s="3"/>
      <c r="F215" s="3">
        <v>1</v>
      </c>
      <c r="G215" s="3"/>
      <c r="H215" s="3">
        <v>1</v>
      </c>
      <c r="I215" s="3"/>
      <c r="J215" s="3"/>
    </row>
    <row r="216" ht="12.75">
      <c r="B216" s="1"/>
    </row>
    <row r="217" ht="12.75">
      <c r="B217" s="1"/>
    </row>
    <row r="218" ht="12.75">
      <c r="B218" s="5"/>
    </row>
    <row r="219" spans="1:2" ht="12.75">
      <c r="A219" s="33" t="s">
        <v>179</v>
      </c>
      <c r="B219" s="5" t="s">
        <v>24</v>
      </c>
    </row>
    <row r="220" ht="12.75">
      <c r="B220" s="1"/>
    </row>
    <row r="221" ht="12.75">
      <c r="B221" s="25"/>
    </row>
    <row r="222" spans="2:8" ht="24.75" customHeight="1">
      <c r="B222" s="21" t="s">
        <v>216</v>
      </c>
      <c r="C222" s="21" t="s">
        <v>25</v>
      </c>
      <c r="D222" s="21" t="s">
        <v>26</v>
      </c>
      <c r="E222" s="21" t="s">
        <v>27</v>
      </c>
      <c r="F222" s="21" t="s">
        <v>28</v>
      </c>
      <c r="G222" s="21" t="s">
        <v>29</v>
      </c>
      <c r="H222" s="21" t="s">
        <v>30</v>
      </c>
    </row>
    <row r="223" spans="2:9" ht="12.75">
      <c r="B223" s="2"/>
      <c r="C223" s="2"/>
      <c r="D223" s="2"/>
      <c r="E223" s="2"/>
      <c r="F223" s="2"/>
      <c r="G223" s="2"/>
      <c r="H223" s="2"/>
      <c r="I223" s="11" t="s">
        <v>65</v>
      </c>
    </row>
    <row r="224" spans="2:9" ht="12.75">
      <c r="B224" s="2" t="s">
        <v>31</v>
      </c>
      <c r="C224" s="3">
        <f>AllRespondents!C224-MGRespondents!C224</f>
        <v>22</v>
      </c>
      <c r="D224" s="3">
        <f>AllRespondents!D224-MGRespondents!D224</f>
        <v>0</v>
      </c>
      <c r="E224" s="3">
        <f>AllRespondents!E224-MGRespondents!E224</f>
        <v>0</v>
      </c>
      <c r="F224" s="3">
        <f>AllRespondents!F224-MGRespondents!F224</f>
        <v>1</v>
      </c>
      <c r="G224" s="3">
        <f>AllRespondents!G224-MGRespondents!G224</f>
        <v>0</v>
      </c>
      <c r="H224" s="3">
        <f>AllRespondents!H224-MGRespondents!H224</f>
        <v>0</v>
      </c>
      <c r="I224" s="10">
        <f>SUM(C224:H224)</f>
        <v>23</v>
      </c>
    </row>
    <row r="225" spans="2:9" ht="12.75">
      <c r="B225" s="10" t="s">
        <v>66</v>
      </c>
      <c r="C225" s="14">
        <f aca="true" t="shared" si="0" ref="C225:H225">C224/$I$224</f>
        <v>0.9565217391304348</v>
      </c>
      <c r="D225" s="14">
        <f t="shared" si="0"/>
        <v>0</v>
      </c>
      <c r="E225" s="14">
        <f t="shared" si="0"/>
        <v>0</v>
      </c>
      <c r="F225" s="14">
        <f t="shared" si="0"/>
        <v>0.043478260869565216</v>
      </c>
      <c r="G225" s="14">
        <f t="shared" si="0"/>
        <v>0</v>
      </c>
      <c r="H225" s="14">
        <f t="shared" si="0"/>
        <v>0</v>
      </c>
      <c r="I225" s="14">
        <v>1</v>
      </c>
    </row>
    <row r="226" spans="2:9" ht="12.75">
      <c r="B226" s="34"/>
      <c r="C226" s="35"/>
      <c r="D226" s="35"/>
      <c r="E226" s="35"/>
      <c r="F226" s="35"/>
      <c r="G226" s="35"/>
      <c r="H226" s="35"/>
      <c r="I226" s="35"/>
    </row>
    <row r="227" ht="12.75">
      <c r="B227" s="26"/>
    </row>
    <row r="228" spans="2:18" ht="12.75">
      <c r="B228" s="25"/>
      <c r="R228" s="1" t="s">
        <v>80</v>
      </c>
    </row>
    <row r="229" spans="2:18" ht="25.5">
      <c r="B229" s="7" t="s">
        <v>217</v>
      </c>
      <c r="C229" s="27" t="s">
        <v>305</v>
      </c>
      <c r="D229" s="27" t="s">
        <v>310</v>
      </c>
      <c r="E229" s="27" t="s">
        <v>262</v>
      </c>
      <c r="F229" s="27" t="s">
        <v>311</v>
      </c>
      <c r="G229" s="27" t="s">
        <v>312</v>
      </c>
      <c r="H229" s="27" t="s">
        <v>316</v>
      </c>
      <c r="I229" s="27" t="s">
        <v>264</v>
      </c>
      <c r="J229" s="27" t="s">
        <v>259</v>
      </c>
      <c r="K229" s="27" t="s">
        <v>314</v>
      </c>
      <c r="L229" s="27" t="s">
        <v>266</v>
      </c>
      <c r="M229" s="27" t="s">
        <v>315</v>
      </c>
      <c r="N229" s="27" t="s">
        <v>265</v>
      </c>
      <c r="O229" s="27" t="s">
        <v>263</v>
      </c>
      <c r="P229" s="27" t="s">
        <v>317</v>
      </c>
      <c r="Q229" s="57" t="s">
        <v>318</v>
      </c>
      <c r="R229" s="1" t="s">
        <v>79</v>
      </c>
    </row>
    <row r="230" spans="2:18" ht="12.75">
      <c r="B230" s="21" t="s">
        <v>181</v>
      </c>
      <c r="C230" s="3">
        <v>0</v>
      </c>
      <c r="D230" s="3">
        <v>1</v>
      </c>
      <c r="E230" s="3">
        <v>0</v>
      </c>
      <c r="F230" s="3">
        <v>1</v>
      </c>
      <c r="G230" s="3">
        <v>2</v>
      </c>
      <c r="H230" s="3">
        <v>4</v>
      </c>
      <c r="I230" s="3">
        <v>4</v>
      </c>
      <c r="J230" s="3">
        <v>3</v>
      </c>
      <c r="K230" s="3">
        <v>1</v>
      </c>
      <c r="L230" s="3">
        <v>1</v>
      </c>
      <c r="M230" s="3">
        <v>1</v>
      </c>
      <c r="N230" s="3">
        <v>1</v>
      </c>
      <c r="O230" s="3">
        <v>1</v>
      </c>
      <c r="P230" s="65">
        <v>1</v>
      </c>
      <c r="Q230" s="65">
        <v>1</v>
      </c>
      <c r="R230" s="29">
        <f>SUM(C230:Q230)</f>
        <v>22</v>
      </c>
    </row>
    <row r="231" spans="2:18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67"/>
      <c r="Q231" s="67"/>
      <c r="R231" s="30"/>
    </row>
    <row r="232" spans="2:9" ht="12.75">
      <c r="B232" s="28"/>
      <c r="C232" s="28"/>
      <c r="D232" s="28"/>
      <c r="I232" s="1" t="s">
        <v>80</v>
      </c>
    </row>
    <row r="233" spans="2:9" ht="12.75">
      <c r="B233" s="7" t="s">
        <v>218</v>
      </c>
      <c r="C233" s="27" t="s">
        <v>219</v>
      </c>
      <c r="D233" s="27" t="s">
        <v>220</v>
      </c>
      <c r="E233" s="27" t="s">
        <v>221</v>
      </c>
      <c r="F233" s="27" t="s">
        <v>222</v>
      </c>
      <c r="G233" s="27" t="s">
        <v>223</v>
      </c>
      <c r="H233" s="27" t="s">
        <v>57</v>
      </c>
      <c r="I233" s="1" t="s">
        <v>79</v>
      </c>
    </row>
    <row r="234" spans="2:9" ht="12.75">
      <c r="B234" s="21" t="s">
        <v>180</v>
      </c>
      <c r="C234" s="3">
        <v>23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10">
        <f>SUM(C234:H234)</f>
        <v>23</v>
      </c>
    </row>
    <row r="235" spans="2:9" ht="12.75">
      <c r="B235" s="2"/>
      <c r="C235" s="2"/>
      <c r="D235" s="2"/>
      <c r="E235" s="2"/>
      <c r="F235" s="2"/>
      <c r="G235" s="2"/>
      <c r="H235" s="2"/>
      <c r="I235" s="30"/>
    </row>
    <row r="236" spans="2:9" ht="12.75">
      <c r="B236" s="28"/>
      <c r="C236" s="28"/>
      <c r="D236" s="28"/>
      <c r="I236" s="9"/>
    </row>
    <row r="237" ht="12.75">
      <c r="B237" s="6"/>
    </row>
    <row r="238" ht="12.75">
      <c r="B238" s="6"/>
    </row>
    <row r="239" spans="2:12" ht="25.5" customHeight="1">
      <c r="B239" s="21" t="s">
        <v>224</v>
      </c>
      <c r="C239" s="46" t="s">
        <v>245</v>
      </c>
      <c r="D239" s="46" t="s">
        <v>246</v>
      </c>
      <c r="E239" s="46" t="s">
        <v>182</v>
      </c>
      <c r="F239" s="46" t="s">
        <v>183</v>
      </c>
      <c r="G239" s="46" t="s">
        <v>184</v>
      </c>
      <c r="H239" s="46" t="s">
        <v>257</v>
      </c>
      <c r="I239" s="46" t="s">
        <v>185</v>
      </c>
      <c r="J239" s="46" t="s">
        <v>247</v>
      </c>
      <c r="K239" s="46" t="s">
        <v>186</v>
      </c>
      <c r="L239" s="1" t="s">
        <v>80</v>
      </c>
    </row>
    <row r="240" spans="2:12" ht="12.75">
      <c r="B240" s="2"/>
      <c r="C240" s="47"/>
      <c r="D240" s="47"/>
      <c r="E240" s="47"/>
      <c r="F240" s="47"/>
      <c r="G240" s="47"/>
      <c r="H240" s="47"/>
      <c r="I240" s="47"/>
      <c r="J240" s="47"/>
      <c r="K240" s="47"/>
      <c r="L240" s="1" t="s">
        <v>79</v>
      </c>
    </row>
    <row r="241" spans="2:12" ht="12.75">
      <c r="B241" s="2" t="s">
        <v>32</v>
      </c>
      <c r="C241" s="3">
        <f>AllRespondents!C241-MGRespondents!C241</f>
        <v>21</v>
      </c>
      <c r="D241" s="3">
        <f>AllRespondents!D241-MGRespondents!D241</f>
        <v>20</v>
      </c>
      <c r="E241" s="3">
        <f>AllRespondents!E241-MGRespondents!E241</f>
        <v>13</v>
      </c>
      <c r="F241" s="3">
        <f>AllRespondents!F241-MGRespondents!F241</f>
        <v>13</v>
      </c>
      <c r="G241" s="3">
        <f>AllRespondents!G241-MGRespondents!G241</f>
        <v>2</v>
      </c>
      <c r="H241" s="3">
        <f>AllRespondents!H241-MGRespondents!H241</f>
        <v>0</v>
      </c>
      <c r="I241" s="3">
        <f>AllRespondents!I241-MGRespondents!I241</f>
        <v>0</v>
      </c>
      <c r="J241" s="63">
        <f>AllRespondents!J241-MGRespondents!J241</f>
        <v>11</v>
      </c>
      <c r="K241" s="63">
        <f>AllRespondents!K241-MGRespondents!K241</f>
        <v>0</v>
      </c>
      <c r="L241" s="64">
        <f>SUM(C241:K241)</f>
        <v>80</v>
      </c>
    </row>
    <row r="242" ht="12.75">
      <c r="B242" s="1"/>
    </row>
    <row r="243" spans="2:10" ht="12.75">
      <c r="B243" s="6"/>
      <c r="J243" s="9"/>
    </row>
    <row r="244" spans="2:15" ht="12.75">
      <c r="B244" s="6" t="s">
        <v>81</v>
      </c>
      <c r="O244" s="1" t="s">
        <v>80</v>
      </c>
    </row>
    <row r="245" spans="2:15" ht="12.75">
      <c r="B245" s="7" t="s">
        <v>225</v>
      </c>
      <c r="C245" s="8" t="s">
        <v>187</v>
      </c>
      <c r="D245" s="8" t="s">
        <v>188</v>
      </c>
      <c r="E245" s="8" t="s">
        <v>189</v>
      </c>
      <c r="F245" s="8" t="s">
        <v>190</v>
      </c>
      <c r="G245" s="8" t="s">
        <v>191</v>
      </c>
      <c r="H245" s="8" t="s">
        <v>192</v>
      </c>
      <c r="I245" s="8" t="s">
        <v>193</v>
      </c>
      <c r="J245" s="8" t="s">
        <v>194</v>
      </c>
      <c r="K245" s="8" t="s">
        <v>195</v>
      </c>
      <c r="L245" s="8" t="s">
        <v>196</v>
      </c>
      <c r="M245" s="8" t="s">
        <v>197</v>
      </c>
      <c r="N245" s="8" t="s">
        <v>198</v>
      </c>
      <c r="O245" s="1" t="s">
        <v>79</v>
      </c>
    </row>
    <row r="246" spans="2:15" ht="12.75">
      <c r="B246" s="2" t="s">
        <v>33</v>
      </c>
      <c r="C246" s="3">
        <f>AllRespondents!C246-MGRespondents!C246</f>
        <v>4</v>
      </c>
      <c r="D246" s="3">
        <f>AllRespondents!D246-MGRespondents!D246</f>
        <v>4</v>
      </c>
      <c r="E246" s="3">
        <f>AllRespondents!E246-MGRespondents!E246</f>
        <v>5</v>
      </c>
      <c r="F246" s="3">
        <f>AllRespondents!F246-MGRespondents!F246</f>
        <v>4</v>
      </c>
      <c r="G246" s="3">
        <f>AllRespondents!G246-MGRespondents!G246</f>
        <v>2</v>
      </c>
      <c r="H246" s="3">
        <f>AllRespondents!H246-MGRespondents!H246</f>
        <v>14</v>
      </c>
      <c r="I246" s="3">
        <f>AllRespondents!I246-MGRespondents!I246</f>
        <v>15</v>
      </c>
      <c r="J246" s="3">
        <f>AllRespondents!J246-MGRespondents!J246</f>
        <v>15</v>
      </c>
      <c r="K246" s="3">
        <f>AllRespondents!K246-MGRespondents!K246</f>
        <v>14</v>
      </c>
      <c r="L246" s="3">
        <f>AllRespondents!L246-MGRespondents!L246</f>
        <v>9</v>
      </c>
      <c r="M246" s="3">
        <f>AllRespondents!M246-MGRespondents!M246</f>
        <v>5</v>
      </c>
      <c r="N246" s="3">
        <f>AllRespondents!N246-MGRespondents!N246</f>
        <v>1</v>
      </c>
      <c r="O246" s="10">
        <f>SUM(C246:N246)</f>
        <v>92</v>
      </c>
    </row>
    <row r="247" ht="12.75">
      <c r="B247" s="1"/>
    </row>
    <row r="248" ht="12.75">
      <c r="B248" s="6"/>
    </row>
    <row r="249" spans="2:8" ht="12.75">
      <c r="B249" s="6" t="s">
        <v>81</v>
      </c>
      <c r="H249" s="1"/>
    </row>
    <row r="250" spans="2:8" ht="25.5">
      <c r="B250" s="7" t="s">
        <v>226</v>
      </c>
      <c r="C250" s="8" t="s">
        <v>34</v>
      </c>
      <c r="D250" s="8" t="s">
        <v>35</v>
      </c>
      <c r="E250" s="8" t="s">
        <v>36</v>
      </c>
      <c r="F250" s="8" t="s">
        <v>37</v>
      </c>
      <c r="G250" s="8" t="s">
        <v>38</v>
      </c>
      <c r="H250" s="1" t="s">
        <v>240</v>
      </c>
    </row>
    <row r="251" spans="2:8" ht="12.75">
      <c r="B251" s="2" t="s">
        <v>199</v>
      </c>
      <c r="C251" s="3">
        <f>AllRespondents!C251-MGRespondents!C251</f>
        <v>0</v>
      </c>
      <c r="D251" s="3">
        <f>AllRespondents!D251-MGRespondents!D251</f>
        <v>0</v>
      </c>
      <c r="E251" s="3">
        <f>AllRespondents!E251-MGRespondents!E251</f>
        <v>1</v>
      </c>
      <c r="F251" s="3">
        <f>AllRespondents!F251-MGRespondents!F251</f>
        <v>1</v>
      </c>
      <c r="G251" s="3">
        <f>AllRespondents!G251-MGRespondents!G251</f>
        <v>21</v>
      </c>
      <c r="H251" s="10">
        <f>SUM(C251:G251)</f>
        <v>23</v>
      </c>
    </row>
    <row r="252" ht="12.75">
      <c r="B252" s="1"/>
    </row>
  </sheetData>
  <mergeCells count="2">
    <mergeCell ref="P230:P231"/>
    <mergeCell ref="Q230:Q231"/>
  </mergeCells>
  <printOptions/>
  <pageMargins left="0.33" right="0.66" top="0.52" bottom="0.63" header="0.5" footer="0.5"/>
  <pageSetup fitToHeight="4" fitToWidth="1" horizontalDpi="300" verticalDpi="3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2"/>
  <sheetViews>
    <sheetView showGridLines="0" tabSelected="1" workbookViewId="0" topLeftCell="B245">
      <selection activeCell="C246" sqref="C246:N246"/>
    </sheetView>
  </sheetViews>
  <sheetFormatPr defaultColWidth="9.140625" defaultRowHeight="12.75"/>
  <cols>
    <col min="2" max="2" width="23.421875" style="0" customWidth="1"/>
    <col min="3" max="3" width="12.28125" style="0" customWidth="1"/>
    <col min="4" max="4" width="13.7109375" style="0" customWidth="1"/>
    <col min="5" max="5" width="15.57421875" style="0" customWidth="1"/>
    <col min="6" max="6" width="15.8515625" style="0" customWidth="1"/>
    <col min="7" max="7" width="13.57421875" style="0" customWidth="1"/>
    <col min="8" max="8" width="13.8515625" style="0" customWidth="1"/>
    <col min="9" max="9" width="12.7109375" style="0" customWidth="1"/>
    <col min="10" max="10" width="12.57421875" style="0" customWidth="1"/>
    <col min="15" max="15" width="10.00390625" style="0" customWidth="1"/>
  </cols>
  <sheetData>
    <row r="1" spans="1:7" ht="15.75">
      <c r="A1" s="16" t="s">
        <v>249</v>
      </c>
      <c r="B1" s="16"/>
      <c r="C1" s="16" t="s">
        <v>68</v>
      </c>
      <c r="D1" s="16"/>
      <c r="E1" s="16"/>
      <c r="G1" s="17" t="s">
        <v>284</v>
      </c>
    </row>
    <row r="2" spans="1:6" ht="15.75">
      <c r="A2" s="16"/>
      <c r="B2" s="16"/>
      <c r="C2" s="16"/>
      <c r="D2" s="16"/>
      <c r="E2" s="16"/>
      <c r="F2" s="17"/>
    </row>
    <row r="3" spans="1:6" ht="15.75">
      <c r="A3" s="16"/>
      <c r="B3" s="16" t="s">
        <v>69</v>
      </c>
      <c r="C3" s="16"/>
      <c r="D3" s="16"/>
      <c r="E3" s="16"/>
      <c r="F3" s="17"/>
    </row>
    <row r="4" spans="1:6" ht="15.75">
      <c r="A4" s="16"/>
      <c r="B4" s="16" t="s">
        <v>274</v>
      </c>
      <c r="C4" s="16"/>
      <c r="D4" s="16"/>
      <c r="E4" s="16"/>
      <c r="F4" s="17"/>
    </row>
    <row r="5" ht="12.75">
      <c r="F5" s="13"/>
    </row>
    <row r="6" spans="2:6" ht="18">
      <c r="B6" s="18" t="s">
        <v>77</v>
      </c>
      <c r="F6" s="13"/>
    </row>
    <row r="7" spans="2:6" ht="18">
      <c r="B7" s="18"/>
      <c r="F7" s="13"/>
    </row>
    <row r="8" spans="2:6" ht="12.75">
      <c r="B8" s="15" t="s">
        <v>248</v>
      </c>
      <c r="D8">
        <v>6</v>
      </c>
      <c r="F8" s="13"/>
    </row>
    <row r="9" ht="12.75">
      <c r="F9" s="13"/>
    </row>
    <row r="10" spans="2:6" ht="12.75">
      <c r="B10" t="s">
        <v>70</v>
      </c>
      <c r="F10" s="13"/>
    </row>
    <row r="11" spans="2:6" ht="12.75">
      <c r="B11" t="s">
        <v>74</v>
      </c>
      <c r="F11" s="13"/>
    </row>
    <row r="12" spans="2:6" ht="12.75">
      <c r="B12" t="s">
        <v>67</v>
      </c>
      <c r="F12" s="13"/>
    </row>
    <row r="13" spans="2:6" ht="12.75">
      <c r="B13" t="s">
        <v>75</v>
      </c>
      <c r="F13" s="13"/>
    </row>
    <row r="14" ht="12.75">
      <c r="F14" s="13"/>
    </row>
    <row r="15" spans="2:6" ht="12.75">
      <c r="B15" t="s">
        <v>306</v>
      </c>
      <c r="F15" s="13"/>
    </row>
    <row r="16" spans="2:6" ht="12.75">
      <c r="B16" s="19" t="s">
        <v>307</v>
      </c>
      <c r="F16" s="13"/>
    </row>
    <row r="19" spans="1:2" ht="12.75">
      <c r="A19" s="32" t="s">
        <v>40</v>
      </c>
      <c r="B19" s="5" t="s">
        <v>41</v>
      </c>
    </row>
    <row r="20" ht="12.75">
      <c r="B20" s="1"/>
    </row>
    <row r="21" spans="2:8" ht="38.25" customHeight="1">
      <c r="B21" s="65" t="s">
        <v>275</v>
      </c>
      <c r="C21" s="65" t="s">
        <v>0</v>
      </c>
      <c r="D21" s="65" t="s">
        <v>82</v>
      </c>
      <c r="E21" s="65" t="s">
        <v>83</v>
      </c>
      <c r="F21" s="65" t="s">
        <v>84</v>
      </c>
      <c r="G21" s="65" t="s">
        <v>1</v>
      </c>
      <c r="H21" s="65" t="s">
        <v>260</v>
      </c>
    </row>
    <row r="22" spans="2:9" ht="12.75">
      <c r="B22" s="66"/>
      <c r="C22" s="66"/>
      <c r="D22" s="66"/>
      <c r="E22" s="66"/>
      <c r="F22" s="66"/>
      <c r="G22" s="66"/>
      <c r="H22" s="66"/>
      <c r="I22" s="1" t="s">
        <v>80</v>
      </c>
    </row>
    <row r="23" spans="2:9" ht="12.75">
      <c r="B23" s="67"/>
      <c r="C23" s="67"/>
      <c r="D23" s="67"/>
      <c r="E23" s="67"/>
      <c r="F23" s="67"/>
      <c r="G23" s="67"/>
      <c r="H23" s="67"/>
      <c r="I23" s="1" t="s">
        <v>79</v>
      </c>
    </row>
    <row r="24" spans="2:9" ht="12.75">
      <c r="B24" s="2" t="s">
        <v>85</v>
      </c>
      <c r="C24" s="3"/>
      <c r="D24" s="3">
        <v>5</v>
      </c>
      <c r="E24" s="3"/>
      <c r="F24" s="3">
        <v>1</v>
      </c>
      <c r="G24" s="3"/>
      <c r="H24" s="3"/>
      <c r="I24" s="10">
        <f>SUM(C24:H24)</f>
        <v>6</v>
      </c>
    </row>
    <row r="25" spans="2:9" ht="12.75">
      <c r="B25" s="4" t="s">
        <v>86</v>
      </c>
      <c r="C25" s="65"/>
      <c r="D25" s="65">
        <v>1</v>
      </c>
      <c r="E25" s="65">
        <v>4</v>
      </c>
      <c r="F25" s="65"/>
      <c r="G25" s="65"/>
      <c r="H25" s="65">
        <v>1</v>
      </c>
      <c r="I25" s="36">
        <f>SUM(C25:H25)</f>
        <v>6</v>
      </c>
    </row>
    <row r="26" spans="2:9" ht="12.75">
      <c r="B26" s="2" t="s">
        <v>87</v>
      </c>
      <c r="C26" s="67"/>
      <c r="D26" s="67"/>
      <c r="E26" s="67"/>
      <c r="F26" s="67"/>
      <c r="G26" s="67"/>
      <c r="H26" s="67"/>
      <c r="I26" s="37"/>
    </row>
    <row r="27" spans="2:9" ht="12.75">
      <c r="B27" s="2" t="s">
        <v>88</v>
      </c>
      <c r="C27" s="3"/>
      <c r="D27" s="3">
        <v>5</v>
      </c>
      <c r="E27" s="3">
        <v>1</v>
      </c>
      <c r="F27" s="3"/>
      <c r="G27" s="3"/>
      <c r="H27" s="3"/>
      <c r="I27" s="10">
        <f>SUM(C27:H27)</f>
        <v>6</v>
      </c>
    </row>
    <row r="28" spans="2:9" ht="12.75">
      <c r="B28" s="2" t="s">
        <v>255</v>
      </c>
      <c r="C28" s="3"/>
      <c r="D28" s="3">
        <v>6</v>
      </c>
      <c r="E28" s="3"/>
      <c r="F28" s="3"/>
      <c r="G28" s="3"/>
      <c r="H28" s="3"/>
      <c r="I28" s="10">
        <f>SUM(C28:H28)</f>
        <v>6</v>
      </c>
    </row>
    <row r="29" spans="2:9" ht="12.75">
      <c r="B29" s="2" t="s">
        <v>256</v>
      </c>
      <c r="C29" s="3">
        <v>1</v>
      </c>
      <c r="D29" s="3">
        <v>4</v>
      </c>
      <c r="E29" s="3">
        <v>1</v>
      </c>
      <c r="F29" s="3"/>
      <c r="G29" s="3"/>
      <c r="H29" s="3"/>
      <c r="I29" s="10">
        <f>SUM(C29:H29)</f>
        <v>6</v>
      </c>
    </row>
    <row r="30" spans="2:9" ht="12.75">
      <c r="B30" s="2" t="s">
        <v>253</v>
      </c>
      <c r="C30" s="3"/>
      <c r="D30" s="3">
        <v>4</v>
      </c>
      <c r="E30" s="3">
        <v>1</v>
      </c>
      <c r="F30" s="3"/>
      <c r="G30" s="3"/>
      <c r="H30" s="3">
        <v>1</v>
      </c>
      <c r="I30" s="10">
        <f>SUM(C30:H30)</f>
        <v>6</v>
      </c>
    </row>
    <row r="31" spans="2:9" ht="12.75">
      <c r="B31" s="2" t="s">
        <v>254</v>
      </c>
      <c r="C31" s="3"/>
      <c r="D31" s="3">
        <v>1</v>
      </c>
      <c r="E31" s="3"/>
      <c r="F31" s="3">
        <v>4</v>
      </c>
      <c r="G31" s="3"/>
      <c r="H31" s="3">
        <v>1</v>
      </c>
      <c r="I31" s="10">
        <f>SUM(C31:H31)</f>
        <v>6</v>
      </c>
    </row>
    <row r="32" ht="12.75">
      <c r="B32" s="1"/>
    </row>
    <row r="33" ht="12.75">
      <c r="B33" s="1"/>
    </row>
    <row r="34" spans="2:9" ht="25.5" customHeight="1">
      <c r="B34" s="65" t="s">
        <v>276</v>
      </c>
      <c r="C34" s="22" t="s">
        <v>72</v>
      </c>
      <c r="D34" s="65" t="s">
        <v>89</v>
      </c>
      <c r="E34" s="65" t="s">
        <v>90</v>
      </c>
      <c r="F34" s="65" t="s">
        <v>91</v>
      </c>
      <c r="G34" s="65" t="s">
        <v>2</v>
      </c>
      <c r="H34" s="65" t="s">
        <v>260</v>
      </c>
      <c r="I34" s="1" t="s">
        <v>80</v>
      </c>
    </row>
    <row r="35" spans="2:9" ht="12.75">
      <c r="B35" s="67"/>
      <c r="C35" s="3"/>
      <c r="D35" s="67"/>
      <c r="E35" s="67"/>
      <c r="F35" s="67"/>
      <c r="G35" s="67"/>
      <c r="H35" s="67"/>
      <c r="I35" s="1" t="s">
        <v>79</v>
      </c>
    </row>
    <row r="36" spans="2:9" ht="12.75">
      <c r="B36" s="2" t="s">
        <v>85</v>
      </c>
      <c r="C36" s="3"/>
      <c r="D36" s="3">
        <v>1</v>
      </c>
      <c r="E36" s="3"/>
      <c r="F36" s="3">
        <v>5</v>
      </c>
      <c r="G36" s="3"/>
      <c r="H36" s="3"/>
      <c r="I36" s="10">
        <f>SUM(C36:H36)</f>
        <v>6</v>
      </c>
    </row>
    <row r="37" spans="2:9" ht="12.75">
      <c r="B37" s="4" t="s">
        <v>86</v>
      </c>
      <c r="C37" s="65"/>
      <c r="D37" s="65">
        <v>1</v>
      </c>
      <c r="E37" s="65">
        <v>4</v>
      </c>
      <c r="F37" s="65"/>
      <c r="G37" s="65"/>
      <c r="H37" s="65">
        <v>1</v>
      </c>
      <c r="I37" s="36">
        <f>SUM(C37:H37)</f>
        <v>6</v>
      </c>
    </row>
    <row r="38" spans="2:9" ht="12.75">
      <c r="B38" s="2" t="s">
        <v>87</v>
      </c>
      <c r="C38" s="67"/>
      <c r="D38" s="67"/>
      <c r="E38" s="67"/>
      <c r="F38" s="67"/>
      <c r="G38" s="67"/>
      <c r="H38" s="67"/>
      <c r="I38" s="37"/>
    </row>
    <row r="39" spans="2:9" ht="12.75">
      <c r="B39" s="2" t="s">
        <v>88</v>
      </c>
      <c r="C39" s="3"/>
      <c r="D39" s="3">
        <v>1</v>
      </c>
      <c r="E39" s="3">
        <v>5</v>
      </c>
      <c r="F39" s="3"/>
      <c r="G39" s="3"/>
      <c r="H39" s="3"/>
      <c r="I39" s="10">
        <f>SUM(C39:H39)</f>
        <v>6</v>
      </c>
    </row>
    <row r="40" spans="2:9" ht="12.75">
      <c r="B40" s="2" t="s">
        <v>255</v>
      </c>
      <c r="C40" s="3">
        <v>1</v>
      </c>
      <c r="D40" s="3">
        <v>4</v>
      </c>
      <c r="E40" s="3">
        <v>1</v>
      </c>
      <c r="F40" s="3"/>
      <c r="G40" s="3"/>
      <c r="H40" s="3"/>
      <c r="I40" s="10">
        <f>SUM(C40:H40)</f>
        <v>6</v>
      </c>
    </row>
    <row r="41" spans="2:9" ht="12.75">
      <c r="B41" s="2" t="s">
        <v>256</v>
      </c>
      <c r="C41" s="3">
        <v>1</v>
      </c>
      <c r="D41" s="3">
        <v>4</v>
      </c>
      <c r="E41" s="3">
        <v>1</v>
      </c>
      <c r="F41" s="3"/>
      <c r="G41" s="3"/>
      <c r="H41" s="3"/>
      <c r="I41" s="10">
        <f>SUM(C41:H41)</f>
        <v>6</v>
      </c>
    </row>
    <row r="42" spans="2:9" ht="12.75">
      <c r="B42" s="2" t="s">
        <v>253</v>
      </c>
      <c r="C42" s="3"/>
      <c r="D42" s="3"/>
      <c r="E42" s="3">
        <v>5</v>
      </c>
      <c r="F42" s="3"/>
      <c r="G42" s="3"/>
      <c r="H42" s="3">
        <v>1</v>
      </c>
      <c r="I42" s="10">
        <f>SUM(C42:H42)</f>
        <v>6</v>
      </c>
    </row>
    <row r="43" spans="2:9" ht="12.75">
      <c r="B43" s="2" t="s">
        <v>254</v>
      </c>
      <c r="C43" s="3"/>
      <c r="D43" s="3">
        <v>1</v>
      </c>
      <c r="E43" s="3"/>
      <c r="F43" s="3">
        <v>4</v>
      </c>
      <c r="G43" s="3"/>
      <c r="H43" s="3">
        <v>1</v>
      </c>
      <c r="I43" s="10">
        <f>SUM(C43:H43)</f>
        <v>6</v>
      </c>
    </row>
    <row r="44" ht="12.75">
      <c r="B44" s="1"/>
    </row>
    <row r="45" ht="12.75">
      <c r="B45" s="1"/>
    </row>
    <row r="46" spans="2:9" ht="25.5" customHeight="1">
      <c r="B46" s="65" t="s">
        <v>282</v>
      </c>
      <c r="C46" s="65" t="s">
        <v>92</v>
      </c>
      <c r="D46" s="65" t="s">
        <v>93</v>
      </c>
      <c r="E46" s="65" t="s">
        <v>90</v>
      </c>
      <c r="F46" s="65" t="s">
        <v>94</v>
      </c>
      <c r="G46" s="65" t="s">
        <v>95</v>
      </c>
      <c r="H46" s="65" t="s">
        <v>260</v>
      </c>
      <c r="I46" s="1" t="s">
        <v>80</v>
      </c>
    </row>
    <row r="47" spans="2:9" ht="12.75">
      <c r="B47" s="67"/>
      <c r="C47" s="67"/>
      <c r="D47" s="67"/>
      <c r="E47" s="67"/>
      <c r="F47" s="67"/>
      <c r="G47" s="67"/>
      <c r="H47" s="67"/>
      <c r="I47" s="1" t="s">
        <v>79</v>
      </c>
    </row>
    <row r="48" spans="2:9" ht="12.75">
      <c r="B48" s="2" t="s">
        <v>85</v>
      </c>
      <c r="C48" s="3"/>
      <c r="D48" s="3">
        <v>1</v>
      </c>
      <c r="E48" s="3"/>
      <c r="F48" s="3">
        <v>5</v>
      </c>
      <c r="G48" s="3"/>
      <c r="H48" s="3"/>
      <c r="I48" s="10">
        <f>SUM(C48:H48)</f>
        <v>6</v>
      </c>
    </row>
    <row r="49" spans="2:9" ht="12.75">
      <c r="B49" s="4" t="s">
        <v>86</v>
      </c>
      <c r="C49" s="65">
        <v>1</v>
      </c>
      <c r="D49" s="65"/>
      <c r="E49" s="65">
        <v>4</v>
      </c>
      <c r="F49" s="65"/>
      <c r="G49" s="65"/>
      <c r="H49" s="65">
        <v>1</v>
      </c>
      <c r="I49" s="36">
        <f>SUM(C49:H49)</f>
        <v>6</v>
      </c>
    </row>
    <row r="50" spans="2:9" ht="12.75">
      <c r="B50" s="2" t="s">
        <v>87</v>
      </c>
      <c r="C50" s="67"/>
      <c r="D50" s="67"/>
      <c r="E50" s="67"/>
      <c r="F50" s="67"/>
      <c r="G50" s="67"/>
      <c r="H50" s="67"/>
      <c r="I50" s="37"/>
    </row>
    <row r="51" spans="2:9" ht="12.75">
      <c r="B51" s="2" t="s">
        <v>88</v>
      </c>
      <c r="C51" s="3">
        <v>1</v>
      </c>
      <c r="D51" s="3"/>
      <c r="E51" s="3">
        <v>5</v>
      </c>
      <c r="F51" s="3"/>
      <c r="G51" s="3"/>
      <c r="H51" s="3"/>
      <c r="I51" s="10">
        <f>SUM(C51:H51)</f>
        <v>6</v>
      </c>
    </row>
    <row r="52" spans="2:9" ht="12.75">
      <c r="B52" s="2" t="s">
        <v>255</v>
      </c>
      <c r="C52" s="3">
        <v>1</v>
      </c>
      <c r="D52" s="3">
        <v>5</v>
      </c>
      <c r="E52" s="3"/>
      <c r="F52" s="3"/>
      <c r="G52" s="3"/>
      <c r="H52" s="3"/>
      <c r="I52" s="10">
        <f>SUM(C52:H52)</f>
        <v>6</v>
      </c>
    </row>
    <row r="53" spans="2:9" ht="12.75">
      <c r="B53" s="2" t="s">
        <v>256</v>
      </c>
      <c r="C53" s="3">
        <v>1</v>
      </c>
      <c r="D53" s="3">
        <v>4</v>
      </c>
      <c r="E53" s="3">
        <v>1</v>
      </c>
      <c r="F53" s="3"/>
      <c r="G53" s="3"/>
      <c r="H53" s="3"/>
      <c r="I53" s="10">
        <f>SUM(C53:H53)</f>
        <v>6</v>
      </c>
    </row>
    <row r="54" spans="2:9" ht="12.75">
      <c r="B54" s="2" t="s">
        <v>253</v>
      </c>
      <c r="C54" s="3"/>
      <c r="D54" s="3">
        <v>1</v>
      </c>
      <c r="E54" s="3">
        <v>4</v>
      </c>
      <c r="F54" s="3"/>
      <c r="G54" s="3"/>
      <c r="H54" s="3">
        <v>1</v>
      </c>
      <c r="I54" s="10">
        <f>SUM(C54:H54)</f>
        <v>6</v>
      </c>
    </row>
    <row r="55" spans="2:9" ht="12.75">
      <c r="B55" s="2" t="s">
        <v>254</v>
      </c>
      <c r="C55" s="3">
        <v>1</v>
      </c>
      <c r="D55" s="3"/>
      <c r="E55" s="3"/>
      <c r="F55" s="3">
        <v>4</v>
      </c>
      <c r="G55" s="3"/>
      <c r="H55" s="3">
        <v>1</v>
      </c>
      <c r="I55" s="10">
        <f>SUM(C55:H55)</f>
        <v>6</v>
      </c>
    </row>
    <row r="56" spans="2:8" ht="12.75">
      <c r="B56" s="28"/>
      <c r="C56" s="28"/>
      <c r="D56" s="28"/>
      <c r="E56" s="28"/>
      <c r="F56" s="28"/>
      <c r="G56" s="28"/>
      <c r="H56" s="28"/>
    </row>
    <row r="58" spans="1:2" ht="12.75">
      <c r="A58" s="32" t="s">
        <v>5</v>
      </c>
      <c r="B58" s="5" t="s">
        <v>277</v>
      </c>
    </row>
    <row r="59" ht="12.75">
      <c r="B59" s="1"/>
    </row>
    <row r="60" spans="2:9" ht="12.75" customHeight="1">
      <c r="B60" s="65" t="s">
        <v>39</v>
      </c>
      <c r="C60" s="65" t="s">
        <v>96</v>
      </c>
      <c r="D60" s="65" t="s">
        <v>97</v>
      </c>
      <c r="E60" s="65" t="s">
        <v>90</v>
      </c>
      <c r="F60" s="65" t="s">
        <v>98</v>
      </c>
      <c r="G60" s="65" t="s">
        <v>99</v>
      </c>
      <c r="H60" s="65" t="s">
        <v>260</v>
      </c>
      <c r="I60" s="1" t="s">
        <v>80</v>
      </c>
    </row>
    <row r="61" spans="2:9" ht="12.75">
      <c r="B61" s="67"/>
      <c r="C61" s="67"/>
      <c r="D61" s="67"/>
      <c r="E61" s="67"/>
      <c r="F61" s="67"/>
      <c r="G61" s="67"/>
      <c r="H61" s="67"/>
      <c r="I61" s="1" t="s">
        <v>79</v>
      </c>
    </row>
    <row r="62" spans="2:9" ht="12.75">
      <c r="B62" s="2" t="s">
        <v>85</v>
      </c>
      <c r="C62" s="3"/>
      <c r="D62" s="3">
        <v>1</v>
      </c>
      <c r="E62" s="3">
        <v>5</v>
      </c>
      <c r="F62" s="3"/>
      <c r="G62" s="3"/>
      <c r="H62" s="3"/>
      <c r="I62" s="10">
        <f>SUM(C62:H62)</f>
        <v>6</v>
      </c>
    </row>
    <row r="63" spans="2:9" ht="12.75">
      <c r="B63" s="4" t="s">
        <v>86</v>
      </c>
      <c r="C63" s="65">
        <v>1</v>
      </c>
      <c r="D63" s="65"/>
      <c r="E63" s="65">
        <v>4</v>
      </c>
      <c r="F63" s="65"/>
      <c r="G63" s="65"/>
      <c r="H63" s="65">
        <v>1</v>
      </c>
      <c r="I63" s="36">
        <f>SUM(C63:H63)</f>
        <v>6</v>
      </c>
    </row>
    <row r="64" spans="2:9" ht="12.75">
      <c r="B64" s="2" t="s">
        <v>87</v>
      </c>
      <c r="C64" s="67"/>
      <c r="D64" s="67"/>
      <c r="E64" s="67"/>
      <c r="F64" s="67"/>
      <c r="G64" s="67"/>
      <c r="H64" s="67"/>
      <c r="I64" s="37"/>
    </row>
    <row r="65" spans="2:9" ht="12.75">
      <c r="B65" s="2" t="s">
        <v>88</v>
      </c>
      <c r="C65" s="3">
        <v>1</v>
      </c>
      <c r="D65" s="3"/>
      <c r="E65" s="3">
        <v>5</v>
      </c>
      <c r="F65" s="3"/>
      <c r="G65" s="3"/>
      <c r="H65" s="3"/>
      <c r="I65" s="10">
        <f>SUM(C65:H65)</f>
        <v>6</v>
      </c>
    </row>
    <row r="66" spans="2:9" ht="12.75">
      <c r="B66" s="2" t="s">
        <v>255</v>
      </c>
      <c r="C66" s="3">
        <v>1</v>
      </c>
      <c r="D66" s="3"/>
      <c r="E66" s="3">
        <v>5</v>
      </c>
      <c r="F66" s="3"/>
      <c r="G66" s="3"/>
      <c r="H66" s="3"/>
      <c r="I66" s="10">
        <f>SUM(C66:H66)</f>
        <v>6</v>
      </c>
    </row>
    <row r="67" spans="2:9" ht="12.75">
      <c r="B67" s="2" t="s">
        <v>256</v>
      </c>
      <c r="C67" s="3">
        <v>1</v>
      </c>
      <c r="D67" s="3"/>
      <c r="E67" s="3">
        <v>5</v>
      </c>
      <c r="F67" s="3"/>
      <c r="G67" s="3"/>
      <c r="H67" s="3"/>
      <c r="I67" s="10">
        <f>SUM(C67:H67)</f>
        <v>6</v>
      </c>
    </row>
    <row r="68" spans="2:9" ht="12.75">
      <c r="B68" s="2" t="s">
        <v>253</v>
      </c>
      <c r="C68" s="3"/>
      <c r="D68" s="3">
        <v>1</v>
      </c>
      <c r="E68" s="3">
        <v>4</v>
      </c>
      <c r="F68" s="3"/>
      <c r="G68" s="3"/>
      <c r="H68" s="3">
        <v>1</v>
      </c>
      <c r="I68" s="10">
        <f>SUM(C68:H68)</f>
        <v>6</v>
      </c>
    </row>
    <row r="69" spans="2:9" ht="12.75">
      <c r="B69" s="2" t="s">
        <v>254</v>
      </c>
      <c r="C69" s="3">
        <v>1</v>
      </c>
      <c r="D69" s="3"/>
      <c r="E69" s="3">
        <v>4</v>
      </c>
      <c r="F69" s="3"/>
      <c r="G69" s="3"/>
      <c r="H69" s="3">
        <v>1</v>
      </c>
      <c r="I69" s="10">
        <f>SUM(C69:H69)</f>
        <v>6</v>
      </c>
    </row>
    <row r="70" ht="12.75">
      <c r="B70" s="1"/>
    </row>
    <row r="71" ht="12.75">
      <c r="B71" s="1"/>
    </row>
    <row r="72" spans="2:8" ht="25.5" customHeight="1">
      <c r="B72" s="65" t="s">
        <v>278</v>
      </c>
      <c r="C72" s="65" t="s">
        <v>3</v>
      </c>
      <c r="D72" s="65" t="s">
        <v>100</v>
      </c>
      <c r="E72" s="65" t="s">
        <v>101</v>
      </c>
      <c r="F72" s="65" t="s">
        <v>102</v>
      </c>
      <c r="G72" s="65" t="s">
        <v>4</v>
      </c>
      <c r="H72" s="65" t="s">
        <v>260</v>
      </c>
    </row>
    <row r="73" spans="2:9" ht="12.75">
      <c r="B73" s="66"/>
      <c r="C73" s="66"/>
      <c r="D73" s="66"/>
      <c r="E73" s="66"/>
      <c r="F73" s="66"/>
      <c r="G73" s="66"/>
      <c r="H73" s="66"/>
      <c r="I73" s="1" t="s">
        <v>80</v>
      </c>
    </row>
    <row r="74" spans="2:9" ht="12.75">
      <c r="B74" s="2"/>
      <c r="C74" s="67"/>
      <c r="D74" s="67"/>
      <c r="E74" s="67"/>
      <c r="F74" s="67"/>
      <c r="G74" s="67"/>
      <c r="H74" s="67"/>
      <c r="I74" s="1" t="s">
        <v>79</v>
      </c>
    </row>
    <row r="75" spans="2:9" ht="12.75">
      <c r="B75" s="2" t="s">
        <v>85</v>
      </c>
      <c r="C75" s="3">
        <v>1</v>
      </c>
      <c r="D75" s="3">
        <v>4</v>
      </c>
      <c r="E75" s="3">
        <v>1</v>
      </c>
      <c r="F75" s="3"/>
      <c r="G75" s="3"/>
      <c r="H75" s="3"/>
      <c r="I75" s="10">
        <f>SUM(C75:H75)</f>
        <v>6</v>
      </c>
    </row>
    <row r="76" spans="2:9" ht="12.75">
      <c r="B76" s="4" t="s">
        <v>86</v>
      </c>
      <c r="C76" s="65">
        <v>1</v>
      </c>
      <c r="D76" s="65">
        <v>4</v>
      </c>
      <c r="E76" s="65"/>
      <c r="F76" s="65"/>
      <c r="G76" s="65"/>
      <c r="H76" s="65">
        <v>1</v>
      </c>
      <c r="I76" s="36">
        <f>SUM(C76:H76)</f>
        <v>6</v>
      </c>
    </row>
    <row r="77" spans="2:9" ht="12.75">
      <c r="B77" s="2" t="s">
        <v>87</v>
      </c>
      <c r="C77" s="67"/>
      <c r="D77" s="67"/>
      <c r="E77" s="67"/>
      <c r="F77" s="67"/>
      <c r="G77" s="67"/>
      <c r="H77" s="67"/>
      <c r="I77" s="37"/>
    </row>
    <row r="78" spans="2:9" ht="12.75">
      <c r="B78" s="2" t="s">
        <v>88</v>
      </c>
      <c r="C78" s="3">
        <v>1</v>
      </c>
      <c r="D78" s="3">
        <v>4</v>
      </c>
      <c r="E78" s="3">
        <v>1</v>
      </c>
      <c r="F78" s="3"/>
      <c r="G78" s="3"/>
      <c r="H78" s="3"/>
      <c r="I78" s="10">
        <f>SUM(C78:H78)</f>
        <v>6</v>
      </c>
    </row>
    <row r="79" spans="2:9" ht="12.75">
      <c r="B79" s="2" t="s">
        <v>255</v>
      </c>
      <c r="C79" s="3">
        <v>2</v>
      </c>
      <c r="D79" s="3">
        <v>4</v>
      </c>
      <c r="E79" s="3"/>
      <c r="F79" s="3"/>
      <c r="G79" s="3"/>
      <c r="H79" s="3"/>
      <c r="I79" s="10">
        <f>SUM(C79:H79)</f>
        <v>6</v>
      </c>
    </row>
    <row r="80" spans="2:9" ht="12.75">
      <c r="B80" s="2" t="s">
        <v>256</v>
      </c>
      <c r="C80" s="3">
        <v>1</v>
      </c>
      <c r="D80" s="3">
        <v>4</v>
      </c>
      <c r="E80" s="3">
        <v>1</v>
      </c>
      <c r="F80" s="3"/>
      <c r="G80" s="3"/>
      <c r="H80" s="3"/>
      <c r="I80" s="10">
        <f>SUM(C80:H80)</f>
        <v>6</v>
      </c>
    </row>
    <row r="81" spans="2:9" ht="12.75">
      <c r="B81" s="2" t="s">
        <v>253</v>
      </c>
      <c r="C81" s="3"/>
      <c r="D81" s="3">
        <v>4</v>
      </c>
      <c r="E81" s="3">
        <v>1</v>
      </c>
      <c r="F81" s="3"/>
      <c r="G81" s="3"/>
      <c r="H81" s="3">
        <v>1</v>
      </c>
      <c r="I81" s="10">
        <f>SUM(C81:H81)</f>
        <v>6</v>
      </c>
    </row>
    <row r="82" spans="2:9" ht="12.75">
      <c r="B82" s="2" t="s">
        <v>254</v>
      </c>
      <c r="C82" s="3">
        <v>1</v>
      </c>
      <c r="D82" s="3">
        <v>4</v>
      </c>
      <c r="E82" s="3"/>
      <c r="F82" s="3"/>
      <c r="G82" s="3"/>
      <c r="H82" s="3">
        <v>1</v>
      </c>
      <c r="I82" s="10">
        <f>SUM(C82:H82)</f>
        <v>6</v>
      </c>
    </row>
    <row r="83" ht="12.75">
      <c r="B83" s="23" t="s">
        <v>103</v>
      </c>
    </row>
    <row r="84" ht="12.75">
      <c r="B84" s="6"/>
    </row>
    <row r="85" spans="2:8" ht="25.5" customHeight="1">
      <c r="B85" s="65" t="s">
        <v>279</v>
      </c>
      <c r="C85" s="65" t="s">
        <v>6</v>
      </c>
      <c r="D85" s="65" t="s">
        <v>104</v>
      </c>
      <c r="E85" s="65" t="s">
        <v>90</v>
      </c>
      <c r="F85" s="65" t="s">
        <v>105</v>
      </c>
      <c r="G85" s="65" t="s">
        <v>7</v>
      </c>
      <c r="H85" s="1" t="s">
        <v>80</v>
      </c>
    </row>
    <row r="86" spans="2:8" ht="12.75">
      <c r="B86" s="67"/>
      <c r="C86" s="67"/>
      <c r="D86" s="67"/>
      <c r="E86" s="67"/>
      <c r="F86" s="67"/>
      <c r="G86" s="67"/>
      <c r="H86" s="1" t="s">
        <v>79</v>
      </c>
    </row>
    <row r="87" spans="2:8" ht="25.5">
      <c r="B87" s="2" t="s">
        <v>251</v>
      </c>
      <c r="C87" s="3">
        <v>1</v>
      </c>
      <c r="D87" s="3">
        <v>1</v>
      </c>
      <c r="E87" s="3"/>
      <c r="F87" s="3"/>
      <c r="G87" s="3"/>
      <c r="H87" s="10"/>
    </row>
    <row r="88" ht="12.75">
      <c r="B88" s="1"/>
    </row>
    <row r="89" spans="2:14" ht="12.75">
      <c r="B89" s="29" t="s">
        <v>51</v>
      </c>
      <c r="C89" s="11" t="s">
        <v>54</v>
      </c>
      <c r="D89" s="11" t="s">
        <v>45</v>
      </c>
      <c r="E89" s="11" t="s">
        <v>285</v>
      </c>
      <c r="F89" s="11" t="s">
        <v>286</v>
      </c>
      <c r="G89" s="11" t="s">
        <v>46</v>
      </c>
      <c r="H89" s="12" t="s">
        <v>47</v>
      </c>
      <c r="I89" s="12" t="s">
        <v>48</v>
      </c>
      <c r="J89" s="12" t="s">
        <v>55</v>
      </c>
      <c r="K89" s="12" t="s">
        <v>52</v>
      </c>
      <c r="L89" s="12" t="s">
        <v>258</v>
      </c>
      <c r="M89" s="12" t="s">
        <v>287</v>
      </c>
      <c r="N89" s="12" t="s">
        <v>288</v>
      </c>
    </row>
    <row r="90" spans="2:14" ht="12.75">
      <c r="B90" s="30" t="s">
        <v>44</v>
      </c>
      <c r="C90" s="3">
        <f>'[1]FGRespondents'!C90+'[1]MGRespondents'!C90</f>
        <v>0</v>
      </c>
      <c r="D90" s="3">
        <f>'[1]FGRespondents'!D90+'[1]MGRespondents'!D90</f>
        <v>0</v>
      </c>
      <c r="E90" s="3">
        <v>0</v>
      </c>
      <c r="F90" s="3">
        <v>1</v>
      </c>
      <c r="G90" s="3">
        <f>'[1]FGRespondents'!G90+'[1]MGRespondents'!G90</f>
        <v>0</v>
      </c>
      <c r="H90" s="3">
        <v>0</v>
      </c>
      <c r="I90" s="3">
        <v>1</v>
      </c>
      <c r="J90" s="3">
        <v>1</v>
      </c>
      <c r="K90" s="3">
        <f>'[1]FGRespondents'!K90+'[1]MGRespondents'!K90</f>
        <v>0</v>
      </c>
      <c r="L90" s="3">
        <f>'[1]FGRespondents'!L90+'[1]MGRespondents'!L90</f>
        <v>0</v>
      </c>
      <c r="M90" s="3">
        <f>'[1]FGRespondents'!M90+'[1]MGRespondents'!M90</f>
        <v>0</v>
      </c>
      <c r="N90" s="3">
        <f>'[1]FGRespondents'!N90+'[1]MGRespondents'!N90</f>
        <v>0</v>
      </c>
    </row>
    <row r="91" ht="12.75">
      <c r="B91" s="1"/>
    </row>
    <row r="92" ht="12.75">
      <c r="B92" s="1"/>
    </row>
    <row r="93" spans="2:8" ht="38.25" customHeight="1">
      <c r="B93" s="65" t="s">
        <v>42</v>
      </c>
      <c r="C93" s="65" t="s">
        <v>8</v>
      </c>
      <c r="D93" s="65" t="s">
        <v>106</v>
      </c>
      <c r="E93" s="65" t="s">
        <v>107</v>
      </c>
      <c r="F93" s="65" t="s">
        <v>108</v>
      </c>
      <c r="G93" s="65" t="s">
        <v>9</v>
      </c>
      <c r="H93" s="1" t="s">
        <v>80</v>
      </c>
    </row>
    <row r="94" spans="2:8" ht="12.75">
      <c r="B94" s="67"/>
      <c r="C94" s="67"/>
      <c r="D94" s="67"/>
      <c r="E94" s="67"/>
      <c r="F94" s="67"/>
      <c r="G94" s="67"/>
      <c r="H94" s="1" t="s">
        <v>79</v>
      </c>
    </row>
    <row r="95" spans="2:8" ht="12.75">
      <c r="B95" s="2" t="s">
        <v>10</v>
      </c>
      <c r="C95" s="3"/>
      <c r="D95" s="3">
        <v>2</v>
      </c>
      <c r="E95" s="3"/>
      <c r="F95" s="3"/>
      <c r="G95" s="3"/>
      <c r="H95" s="10">
        <f>SUM(B95:G95)</f>
        <v>2</v>
      </c>
    </row>
    <row r="96" ht="12.75">
      <c r="B96" s="1"/>
    </row>
    <row r="97" spans="2:9" ht="12.75">
      <c r="B97" s="29" t="s">
        <v>50</v>
      </c>
      <c r="C97" s="11" t="s">
        <v>46</v>
      </c>
      <c r="D97" s="12" t="s">
        <v>47</v>
      </c>
      <c r="E97" s="12" t="s">
        <v>52</v>
      </c>
      <c r="F97" s="12" t="s">
        <v>53</v>
      </c>
      <c r="G97" s="12" t="s">
        <v>45</v>
      </c>
      <c r="H97" s="12" t="s">
        <v>289</v>
      </c>
      <c r="I97" s="51"/>
    </row>
    <row r="98" spans="2:9" ht="12.75">
      <c r="B98" s="30" t="s">
        <v>44</v>
      </c>
      <c r="C98" s="3"/>
      <c r="D98" s="3">
        <v>1</v>
      </c>
      <c r="E98" s="3">
        <v>1</v>
      </c>
      <c r="F98" s="3"/>
      <c r="G98" s="3"/>
      <c r="H98" s="11"/>
      <c r="I98" s="9"/>
    </row>
    <row r="99" ht="12.75">
      <c r="B99" s="1"/>
    </row>
    <row r="100" ht="12.75">
      <c r="B100" s="6"/>
    </row>
    <row r="101" spans="2:8" ht="38.25" customHeight="1">
      <c r="B101" s="65" t="s">
        <v>43</v>
      </c>
      <c r="C101" s="65" t="s">
        <v>11</v>
      </c>
      <c r="D101" s="65" t="s">
        <v>109</v>
      </c>
      <c r="E101" s="65" t="s">
        <v>110</v>
      </c>
      <c r="F101" s="65" t="s">
        <v>111</v>
      </c>
      <c r="G101" s="65" t="s">
        <v>12</v>
      </c>
      <c r="H101" s="1" t="s">
        <v>80</v>
      </c>
    </row>
    <row r="102" spans="2:8" ht="12.75">
      <c r="B102" s="67"/>
      <c r="C102" s="67"/>
      <c r="D102" s="67"/>
      <c r="E102" s="67"/>
      <c r="F102" s="67"/>
      <c r="G102" s="67"/>
      <c r="H102" s="1" t="s">
        <v>79</v>
      </c>
    </row>
    <row r="103" spans="2:8" ht="12.75">
      <c r="B103" s="2" t="s">
        <v>13</v>
      </c>
      <c r="C103" s="3"/>
      <c r="D103" s="3">
        <v>1</v>
      </c>
      <c r="E103" s="3">
        <v>1</v>
      </c>
      <c r="F103" s="3"/>
      <c r="G103" s="3"/>
      <c r="H103" s="10">
        <f>SUM(B103:G103)</f>
        <v>2</v>
      </c>
    </row>
    <row r="104" ht="12.75">
      <c r="B104" s="1"/>
    </row>
    <row r="105" spans="2:10" ht="12.75">
      <c r="B105" s="29" t="s">
        <v>49</v>
      </c>
      <c r="C105" s="11" t="s">
        <v>54</v>
      </c>
      <c r="D105" s="11" t="s">
        <v>55</v>
      </c>
      <c r="E105" s="11" t="s">
        <v>56</v>
      </c>
      <c r="F105" s="11" t="s">
        <v>290</v>
      </c>
      <c r="G105" s="11" t="s">
        <v>48</v>
      </c>
      <c r="H105" s="11" t="s">
        <v>58</v>
      </c>
      <c r="I105" s="11" t="s">
        <v>64</v>
      </c>
      <c r="J105" s="11" t="s">
        <v>291</v>
      </c>
    </row>
    <row r="106" spans="2:10" ht="12.75">
      <c r="B106" s="30" t="s">
        <v>44</v>
      </c>
      <c r="C106" s="11">
        <v>-4</v>
      </c>
      <c r="D106" s="11">
        <v>2</v>
      </c>
      <c r="E106" s="11"/>
      <c r="F106" s="11">
        <v>1</v>
      </c>
      <c r="G106" s="11"/>
      <c r="H106" s="11"/>
      <c r="I106" s="11">
        <v>1</v>
      </c>
      <c r="J106" s="11"/>
    </row>
    <row r="107" ht="12.75">
      <c r="B107" s="5"/>
    </row>
    <row r="108" ht="12.75">
      <c r="B108" s="1"/>
    </row>
    <row r="109" ht="12.75">
      <c r="B109" s="6"/>
    </row>
    <row r="110" spans="2:8" ht="12.75" customHeight="1">
      <c r="B110" s="65" t="s">
        <v>283</v>
      </c>
      <c r="C110" s="65" t="s">
        <v>112</v>
      </c>
      <c r="D110" s="65" t="s">
        <v>14</v>
      </c>
      <c r="E110" s="65" t="s">
        <v>15</v>
      </c>
      <c r="F110" s="65" t="s">
        <v>16</v>
      </c>
      <c r="G110" s="65" t="s">
        <v>113</v>
      </c>
      <c r="H110" s="65" t="s">
        <v>260</v>
      </c>
    </row>
    <row r="111" spans="2:9" ht="12.75">
      <c r="B111" s="66"/>
      <c r="C111" s="66"/>
      <c r="D111" s="66"/>
      <c r="E111" s="66"/>
      <c r="F111" s="66"/>
      <c r="G111" s="66"/>
      <c r="H111" s="66"/>
      <c r="I111" s="1" t="s">
        <v>80</v>
      </c>
    </row>
    <row r="112" spans="2:9" ht="12.75">
      <c r="B112" s="2"/>
      <c r="C112" s="67"/>
      <c r="D112" s="67"/>
      <c r="E112" s="67"/>
      <c r="F112" s="67"/>
      <c r="G112" s="67"/>
      <c r="H112" s="67"/>
      <c r="I112" s="1" t="s">
        <v>79</v>
      </c>
    </row>
    <row r="113" spans="2:9" ht="12.75">
      <c r="B113" s="2" t="s">
        <v>85</v>
      </c>
      <c r="C113" s="3"/>
      <c r="D113" s="3">
        <v>5</v>
      </c>
      <c r="E113" s="3">
        <v>1</v>
      </c>
      <c r="F113" s="3"/>
      <c r="G113" s="3"/>
      <c r="H113" s="3"/>
      <c r="I113" s="10">
        <f>SUM(C113:H113)</f>
        <v>6</v>
      </c>
    </row>
    <row r="114" spans="2:9" ht="12.75">
      <c r="B114" s="4" t="s">
        <v>86</v>
      </c>
      <c r="C114" s="65"/>
      <c r="D114" s="65">
        <v>1</v>
      </c>
      <c r="E114" s="65">
        <v>4</v>
      </c>
      <c r="F114" s="65"/>
      <c r="G114" s="65"/>
      <c r="H114" s="65">
        <v>1</v>
      </c>
      <c r="I114" s="36">
        <f>SUM(C114:H114)</f>
        <v>6</v>
      </c>
    </row>
    <row r="115" spans="2:9" ht="12.75">
      <c r="B115" s="2" t="s">
        <v>87</v>
      </c>
      <c r="C115" s="67"/>
      <c r="D115" s="67"/>
      <c r="E115" s="67"/>
      <c r="F115" s="67"/>
      <c r="G115" s="67"/>
      <c r="H115" s="67"/>
      <c r="I115" s="37"/>
    </row>
    <row r="116" spans="2:9" ht="12.75">
      <c r="B116" s="2" t="s">
        <v>88</v>
      </c>
      <c r="C116" s="3"/>
      <c r="D116" s="3"/>
      <c r="E116" s="3">
        <v>6</v>
      </c>
      <c r="F116" s="3"/>
      <c r="G116" s="3"/>
      <c r="H116" s="3"/>
      <c r="I116" s="10">
        <f>SUM(C116:H116)</f>
        <v>6</v>
      </c>
    </row>
    <row r="117" spans="2:9" ht="12.75">
      <c r="B117" s="2" t="s">
        <v>255</v>
      </c>
      <c r="C117" s="3">
        <v>1</v>
      </c>
      <c r="D117" s="3">
        <v>1</v>
      </c>
      <c r="E117" s="3">
        <v>4</v>
      </c>
      <c r="F117" s="3"/>
      <c r="G117" s="3"/>
      <c r="H117" s="3"/>
      <c r="I117" s="10">
        <f>SUM(C117:H117)</f>
        <v>6</v>
      </c>
    </row>
    <row r="118" spans="2:9" ht="12.75">
      <c r="B118" s="2" t="s">
        <v>256</v>
      </c>
      <c r="C118" s="3">
        <v>1</v>
      </c>
      <c r="D118" s="3">
        <v>5</v>
      </c>
      <c r="E118" s="3"/>
      <c r="F118" s="3"/>
      <c r="G118" s="3"/>
      <c r="H118" s="3"/>
      <c r="I118" s="10">
        <f>SUM(C118:H118)</f>
        <v>6</v>
      </c>
    </row>
    <row r="119" spans="2:9" ht="12.75">
      <c r="B119" s="2" t="s">
        <v>253</v>
      </c>
      <c r="C119" s="3"/>
      <c r="D119" s="3">
        <v>5</v>
      </c>
      <c r="E119" s="3"/>
      <c r="F119" s="3"/>
      <c r="G119" s="3"/>
      <c r="H119" s="3">
        <v>1</v>
      </c>
      <c r="I119" s="10">
        <f>SUM(C119:H119)</f>
        <v>6</v>
      </c>
    </row>
    <row r="120" spans="2:9" ht="12.75">
      <c r="B120" s="2" t="s">
        <v>254</v>
      </c>
      <c r="C120" s="3"/>
      <c r="D120" s="3"/>
      <c r="E120" s="3">
        <v>5</v>
      </c>
      <c r="F120" s="3"/>
      <c r="G120" s="3"/>
      <c r="H120" s="3">
        <v>1</v>
      </c>
      <c r="I120" s="10">
        <f>SUM(C120:H120)</f>
        <v>6</v>
      </c>
    </row>
    <row r="121" ht="12.75">
      <c r="B121" s="1"/>
    </row>
    <row r="122" ht="12.75">
      <c r="B122" s="6"/>
    </row>
    <row r="123" spans="2:8" ht="12.75" customHeight="1">
      <c r="B123" s="65" t="s">
        <v>200</v>
      </c>
      <c r="C123" s="22" t="s">
        <v>241</v>
      </c>
      <c r="D123" s="65" t="s">
        <v>17</v>
      </c>
      <c r="E123" s="65" t="s">
        <v>18</v>
      </c>
      <c r="F123" s="65" t="s">
        <v>19</v>
      </c>
      <c r="G123" s="65" t="s">
        <v>20</v>
      </c>
      <c r="H123" s="1" t="s">
        <v>80</v>
      </c>
    </row>
    <row r="124" spans="2:8" ht="12.75">
      <c r="B124" s="67"/>
      <c r="C124" s="3"/>
      <c r="D124" s="67"/>
      <c r="E124" s="67"/>
      <c r="F124" s="67"/>
      <c r="G124" s="67"/>
      <c r="H124" s="1" t="s">
        <v>79</v>
      </c>
    </row>
    <row r="125" spans="2:8" ht="25.5">
      <c r="B125" s="2" t="s">
        <v>21</v>
      </c>
      <c r="C125" s="3">
        <v>2</v>
      </c>
      <c r="D125" s="3">
        <v>4</v>
      </c>
      <c r="E125" s="3"/>
      <c r="F125" s="3"/>
      <c r="G125" s="3"/>
      <c r="H125" s="10">
        <f>SUM(B125:G125)</f>
        <v>6</v>
      </c>
    </row>
    <row r="126" ht="12.75">
      <c r="B126" s="1"/>
    </row>
    <row r="127" spans="2:9" ht="12.75">
      <c r="B127" s="29" t="s">
        <v>59</v>
      </c>
      <c r="C127" s="11" t="s">
        <v>201</v>
      </c>
      <c r="D127" s="11" t="s">
        <v>61</v>
      </c>
      <c r="E127" s="11" t="s">
        <v>62</v>
      </c>
      <c r="F127" s="11" t="s">
        <v>63</v>
      </c>
      <c r="G127" s="11" t="s">
        <v>292</v>
      </c>
      <c r="H127" s="11" t="s">
        <v>293</v>
      </c>
      <c r="I127" s="11" t="s">
        <v>294</v>
      </c>
    </row>
    <row r="128" spans="2:9" ht="12.75">
      <c r="B128" s="30" t="s">
        <v>60</v>
      </c>
      <c r="C128" s="11"/>
      <c r="D128" s="11">
        <v>5</v>
      </c>
      <c r="E128" s="11"/>
      <c r="F128" s="11"/>
      <c r="G128" s="11"/>
      <c r="H128" s="11"/>
      <c r="I128" s="58"/>
    </row>
    <row r="129" ht="12.75">
      <c r="B129" s="1"/>
    </row>
    <row r="130" ht="12.75">
      <c r="B130" s="1"/>
    </row>
    <row r="131" ht="12.75">
      <c r="B131" s="6"/>
    </row>
    <row r="132" spans="2:8" ht="12.75" customHeight="1">
      <c r="B132" s="21" t="s">
        <v>205</v>
      </c>
      <c r="C132" s="22" t="s">
        <v>242</v>
      </c>
      <c r="D132" s="65" t="s">
        <v>118</v>
      </c>
      <c r="E132" s="65" t="s">
        <v>18</v>
      </c>
      <c r="F132" s="65" t="s">
        <v>119</v>
      </c>
      <c r="G132" s="65" t="s">
        <v>120</v>
      </c>
      <c r="H132" s="1" t="s">
        <v>80</v>
      </c>
    </row>
    <row r="133" spans="2:8" ht="12.75">
      <c r="B133" s="2" t="s">
        <v>116</v>
      </c>
      <c r="C133" s="3"/>
      <c r="D133" s="67"/>
      <c r="E133" s="67"/>
      <c r="F133" s="67"/>
      <c r="G133" s="67"/>
      <c r="H133" s="1" t="s">
        <v>79</v>
      </c>
    </row>
    <row r="134" spans="2:8" ht="12.75">
      <c r="B134" s="2" t="s">
        <v>121</v>
      </c>
      <c r="C134" s="3"/>
      <c r="D134" s="3">
        <v>1</v>
      </c>
      <c r="E134" s="3"/>
      <c r="F134" s="3"/>
      <c r="G134" s="3">
        <v>5</v>
      </c>
      <c r="H134" s="10">
        <f>SUM(B134:G134)</f>
        <v>6</v>
      </c>
    </row>
    <row r="135" spans="2:8" ht="12.75">
      <c r="B135" s="2" t="s">
        <v>122</v>
      </c>
      <c r="C135" s="3">
        <v>1</v>
      </c>
      <c r="D135" s="3"/>
      <c r="E135" s="3">
        <v>4</v>
      </c>
      <c r="F135" s="3"/>
      <c r="G135" s="3">
        <v>1</v>
      </c>
      <c r="H135" s="36">
        <f>SUM(B135:G135)</f>
        <v>6</v>
      </c>
    </row>
    <row r="136" spans="2:8" ht="12.75">
      <c r="B136" s="2" t="s">
        <v>123</v>
      </c>
      <c r="C136" s="3"/>
      <c r="D136" s="3">
        <v>1</v>
      </c>
      <c r="E136" s="3">
        <v>4</v>
      </c>
      <c r="F136" s="3"/>
      <c r="G136" s="3">
        <v>1</v>
      </c>
      <c r="H136" s="10">
        <f>SUM(B136:G136)</f>
        <v>6</v>
      </c>
    </row>
    <row r="137" ht="12.75">
      <c r="B137" s="1"/>
    </row>
    <row r="138" spans="2:7" ht="12.75">
      <c r="B138" s="29" t="s">
        <v>203</v>
      </c>
      <c r="C138" s="11" t="s">
        <v>229</v>
      </c>
      <c r="D138" s="11" t="s">
        <v>230</v>
      </c>
      <c r="E138" s="11" t="s">
        <v>227</v>
      </c>
      <c r="F138" s="11" t="s">
        <v>228</v>
      </c>
      <c r="G138" s="11" t="s">
        <v>295</v>
      </c>
    </row>
    <row r="139" spans="2:7" ht="12.75">
      <c r="B139" s="30" t="s">
        <v>204</v>
      </c>
      <c r="C139" s="11"/>
      <c r="D139" s="11"/>
      <c r="E139" s="11">
        <v>1</v>
      </c>
      <c r="F139" s="11"/>
      <c r="G139" s="11"/>
    </row>
    <row r="140" ht="12.75">
      <c r="B140" s="1"/>
    </row>
    <row r="142" ht="12.75">
      <c r="A142" s="31" t="s">
        <v>124</v>
      </c>
    </row>
    <row r="143" ht="12.75">
      <c r="B143" s="25"/>
    </row>
    <row r="144" spans="2:9" ht="25.5" customHeight="1">
      <c r="B144" s="21" t="s">
        <v>206</v>
      </c>
      <c r="C144" s="65" t="s">
        <v>125</v>
      </c>
      <c r="D144" s="65" t="s">
        <v>126</v>
      </c>
      <c r="E144" s="22" t="s">
        <v>243</v>
      </c>
      <c r="F144" s="65" t="s">
        <v>129</v>
      </c>
      <c r="G144" s="65" t="s">
        <v>130</v>
      </c>
      <c r="H144" s="65" t="s">
        <v>131</v>
      </c>
      <c r="I144" s="1" t="s">
        <v>80</v>
      </c>
    </row>
    <row r="145" spans="2:9" ht="12.75">
      <c r="B145" s="2"/>
      <c r="C145" s="67"/>
      <c r="D145" s="67"/>
      <c r="E145" s="3"/>
      <c r="F145" s="67"/>
      <c r="G145" s="67"/>
      <c r="H145" s="67"/>
      <c r="I145" s="1" t="s">
        <v>79</v>
      </c>
    </row>
    <row r="146" spans="2:9" ht="12.75">
      <c r="B146" s="2" t="s">
        <v>132</v>
      </c>
      <c r="C146" s="3"/>
      <c r="D146" s="3">
        <v>4</v>
      </c>
      <c r="E146" s="3"/>
      <c r="F146" s="3"/>
      <c r="G146" s="3"/>
      <c r="H146" s="3">
        <v>2</v>
      </c>
      <c r="I146" s="10">
        <f>SUM(C146:H146)</f>
        <v>6</v>
      </c>
    </row>
    <row r="147" spans="2:9" ht="12.75">
      <c r="B147" s="2" t="s">
        <v>133</v>
      </c>
      <c r="C147" s="3"/>
      <c r="D147" s="3">
        <v>1</v>
      </c>
      <c r="E147" s="3">
        <v>5</v>
      </c>
      <c r="F147" s="3"/>
      <c r="G147" s="3"/>
      <c r="H147" s="3"/>
      <c r="I147" s="36">
        <f>SUM(C147:H147)</f>
        <v>6</v>
      </c>
    </row>
    <row r="148" spans="2:9" ht="12.75">
      <c r="B148" s="2" t="s">
        <v>134</v>
      </c>
      <c r="C148" s="3"/>
      <c r="D148" s="3">
        <v>5</v>
      </c>
      <c r="E148" s="3">
        <v>1</v>
      </c>
      <c r="F148" s="3"/>
      <c r="G148" s="3"/>
      <c r="H148" s="3"/>
      <c r="I148" s="10">
        <f>SUM(C149:H149)</f>
        <v>6</v>
      </c>
    </row>
    <row r="149" spans="2:9" ht="12.75">
      <c r="B149" s="2" t="s">
        <v>135</v>
      </c>
      <c r="C149" s="3"/>
      <c r="D149" s="3">
        <v>6</v>
      </c>
      <c r="E149" s="3"/>
      <c r="F149" s="3"/>
      <c r="G149" s="3"/>
      <c r="H149" s="3"/>
      <c r="I149" s="10">
        <f>SUM(C149:H149)</f>
        <v>6</v>
      </c>
    </row>
    <row r="150" ht="12.75">
      <c r="B150" s="1"/>
    </row>
    <row r="151" spans="2:7" ht="12.75">
      <c r="B151" s="29" t="s">
        <v>59</v>
      </c>
      <c r="C151" s="11" t="s">
        <v>231</v>
      </c>
      <c r="D151" s="11" t="s">
        <v>232</v>
      </c>
      <c r="E151" s="11" t="s">
        <v>233</v>
      </c>
      <c r="F151" s="11" t="s">
        <v>234</v>
      </c>
      <c r="G151" s="11" t="s">
        <v>296</v>
      </c>
    </row>
    <row r="152" spans="2:7" ht="12.75">
      <c r="B152" s="30" t="s">
        <v>202</v>
      </c>
      <c r="C152" s="11"/>
      <c r="D152" s="11">
        <v>4</v>
      </c>
      <c r="E152" s="11"/>
      <c r="F152" s="11"/>
      <c r="G152" s="11">
        <v>4</v>
      </c>
    </row>
    <row r="153" ht="12.75">
      <c r="B153" s="1"/>
    </row>
    <row r="154" ht="12.75">
      <c r="B154" s="1"/>
    </row>
    <row r="155" ht="12.75">
      <c r="B155" s="1"/>
    </row>
    <row r="156" ht="12.75">
      <c r="B156" s="24"/>
    </row>
    <row r="157" ht="12.75">
      <c r="B157" s="25"/>
    </row>
    <row r="158" spans="2:9" ht="25.5" customHeight="1">
      <c r="B158" s="21" t="s">
        <v>207</v>
      </c>
      <c r="C158" s="65" t="s">
        <v>136</v>
      </c>
      <c r="D158" s="65" t="s">
        <v>137</v>
      </c>
      <c r="E158" s="22" t="s">
        <v>244</v>
      </c>
      <c r="F158" s="65" t="s">
        <v>139</v>
      </c>
      <c r="G158" s="65" t="s">
        <v>140</v>
      </c>
      <c r="H158" s="65" t="s">
        <v>131</v>
      </c>
      <c r="I158" s="1" t="s">
        <v>80</v>
      </c>
    </row>
    <row r="159" spans="2:9" ht="12.75">
      <c r="B159" s="2"/>
      <c r="C159" s="67"/>
      <c r="D159" s="67"/>
      <c r="E159" s="3"/>
      <c r="F159" s="67"/>
      <c r="G159" s="67"/>
      <c r="H159" s="67"/>
      <c r="I159" s="1" t="s">
        <v>79</v>
      </c>
    </row>
    <row r="160" spans="2:9" ht="12.75">
      <c r="B160" s="4" t="s">
        <v>141</v>
      </c>
      <c r="C160" s="65">
        <v>1</v>
      </c>
      <c r="D160" s="65">
        <v>3</v>
      </c>
      <c r="E160" s="65"/>
      <c r="F160" s="65">
        <v>2</v>
      </c>
      <c r="G160" s="65"/>
      <c r="H160" s="65"/>
      <c r="I160" s="29">
        <f>SUM(C160:H160)</f>
        <v>6</v>
      </c>
    </row>
    <row r="161" spans="2:9" ht="12.75">
      <c r="B161" s="2" t="s">
        <v>142</v>
      </c>
      <c r="C161" s="67"/>
      <c r="D161" s="67"/>
      <c r="E161" s="67"/>
      <c r="F161" s="67"/>
      <c r="G161" s="67"/>
      <c r="H161" s="67"/>
      <c r="I161" s="38"/>
    </row>
    <row r="162" spans="2:9" ht="12.75">
      <c r="B162" s="4" t="s">
        <v>143</v>
      </c>
      <c r="C162" s="65"/>
      <c r="D162" s="65"/>
      <c r="E162" s="65">
        <v>6</v>
      </c>
      <c r="F162" s="65"/>
      <c r="G162" s="65"/>
      <c r="H162" s="65"/>
      <c r="I162" s="29">
        <f>SUM(C162:H162)</f>
        <v>6</v>
      </c>
    </row>
    <row r="163" spans="2:9" ht="12.75">
      <c r="B163" s="2" t="s">
        <v>144</v>
      </c>
      <c r="C163" s="67"/>
      <c r="D163" s="67"/>
      <c r="E163" s="67"/>
      <c r="F163" s="67"/>
      <c r="G163" s="67"/>
      <c r="H163" s="67"/>
      <c r="I163" s="38"/>
    </row>
    <row r="164" spans="2:9" ht="12.75">
      <c r="B164" s="2" t="s">
        <v>145</v>
      </c>
      <c r="C164" s="3"/>
      <c r="D164" s="3">
        <v>3</v>
      </c>
      <c r="E164" s="3"/>
      <c r="F164" s="3">
        <v>2</v>
      </c>
      <c r="G164" s="3"/>
      <c r="H164" s="3">
        <v>1</v>
      </c>
      <c r="I164" s="10">
        <f>SUM(C164:H164)</f>
        <v>6</v>
      </c>
    </row>
    <row r="165" spans="2:9" ht="25.5">
      <c r="B165" s="2" t="s">
        <v>304</v>
      </c>
      <c r="C165" s="3"/>
      <c r="D165" s="3"/>
      <c r="E165" s="3">
        <v>3</v>
      </c>
      <c r="F165" s="3">
        <v>1</v>
      </c>
      <c r="G165" s="3"/>
      <c r="H165" s="3"/>
      <c r="I165" s="10">
        <f>SUM(C165:H165)</f>
        <v>4</v>
      </c>
    </row>
    <row r="166" ht="12.75">
      <c r="B166" s="1"/>
    </row>
    <row r="167" spans="2:7" ht="12.75">
      <c r="B167" s="29" t="s">
        <v>59</v>
      </c>
      <c r="C167" s="11" t="s">
        <v>235</v>
      </c>
      <c r="D167" s="11" t="s">
        <v>236</v>
      </c>
      <c r="E167" s="11" t="s">
        <v>237</v>
      </c>
      <c r="F167" s="11" t="s">
        <v>238</v>
      </c>
      <c r="G167" s="11" t="s">
        <v>297</v>
      </c>
    </row>
    <row r="168" spans="2:7" ht="12.75">
      <c r="B168" s="30" t="s">
        <v>208</v>
      </c>
      <c r="C168" s="11"/>
      <c r="D168" s="11">
        <v>1</v>
      </c>
      <c r="E168" s="11"/>
      <c r="F168" s="11"/>
      <c r="G168" s="11"/>
    </row>
    <row r="169" ht="12.75">
      <c r="B169" s="1"/>
    </row>
    <row r="170" ht="12.75">
      <c r="B170" s="1"/>
    </row>
    <row r="171" ht="12.75">
      <c r="B171" s="24"/>
    </row>
    <row r="172" ht="12.75">
      <c r="B172" s="25"/>
    </row>
    <row r="173" spans="2:9" ht="12.75" customHeight="1">
      <c r="B173" s="21" t="s">
        <v>210</v>
      </c>
      <c r="C173" s="65" t="s">
        <v>146</v>
      </c>
      <c r="D173" s="65" t="s">
        <v>147</v>
      </c>
      <c r="E173" s="65" t="s">
        <v>18</v>
      </c>
      <c r="F173" s="65" t="s">
        <v>148</v>
      </c>
      <c r="G173" s="65" t="s">
        <v>149</v>
      </c>
      <c r="H173" s="65" t="s">
        <v>150</v>
      </c>
      <c r="I173" s="1" t="s">
        <v>80</v>
      </c>
    </row>
    <row r="174" spans="2:9" ht="12.75">
      <c r="B174" s="2" t="s">
        <v>211</v>
      </c>
      <c r="C174" s="67"/>
      <c r="D174" s="67"/>
      <c r="E174" s="67"/>
      <c r="F174" s="67"/>
      <c r="G174" s="67"/>
      <c r="H174" s="67"/>
      <c r="I174" s="1" t="s">
        <v>79</v>
      </c>
    </row>
    <row r="175" spans="2:9" ht="12.75">
      <c r="B175" s="2" t="s">
        <v>151</v>
      </c>
      <c r="C175" s="3"/>
      <c r="D175" s="3">
        <v>5</v>
      </c>
      <c r="E175" s="3"/>
      <c r="F175" s="3"/>
      <c r="G175" s="3"/>
      <c r="H175" s="3">
        <v>1</v>
      </c>
      <c r="I175" s="29">
        <f>SUM(C175:H175)</f>
        <v>6</v>
      </c>
    </row>
    <row r="176" spans="2:9" ht="12.75">
      <c r="B176" s="4" t="s">
        <v>152</v>
      </c>
      <c r="C176" s="65"/>
      <c r="D176" s="65">
        <v>6</v>
      </c>
      <c r="E176" s="65"/>
      <c r="F176" s="65"/>
      <c r="G176" s="65"/>
      <c r="H176" s="65"/>
      <c r="I176" s="29">
        <f>SUM(C176:H176)</f>
        <v>6</v>
      </c>
    </row>
    <row r="177" spans="2:9" ht="12.75">
      <c r="B177" s="2" t="s">
        <v>153</v>
      </c>
      <c r="C177" s="67"/>
      <c r="D177" s="67"/>
      <c r="E177" s="67"/>
      <c r="F177" s="67"/>
      <c r="G177" s="67"/>
      <c r="H177" s="67"/>
      <c r="I177" s="38"/>
    </row>
    <row r="178" spans="2:9" ht="12.75">
      <c r="B178" s="2" t="s">
        <v>154</v>
      </c>
      <c r="C178" s="3"/>
      <c r="D178" s="3">
        <v>6</v>
      </c>
      <c r="E178" s="3"/>
      <c r="F178" s="3"/>
      <c r="G178" s="3"/>
      <c r="H178" s="3"/>
      <c r="I178" s="10">
        <f>SUM(C178:H178)</f>
        <v>6</v>
      </c>
    </row>
    <row r="179" ht="12.75">
      <c r="B179" s="1"/>
    </row>
    <row r="180" spans="2:6" ht="12.75">
      <c r="B180" s="29" t="s">
        <v>59</v>
      </c>
      <c r="C180" s="11" t="s">
        <v>298</v>
      </c>
      <c r="D180" s="11" t="s">
        <v>299</v>
      </c>
      <c r="E180" s="11" t="s">
        <v>300</v>
      </c>
      <c r="F180" s="11" t="s">
        <v>301</v>
      </c>
    </row>
    <row r="181" spans="2:6" ht="12.75">
      <c r="B181" s="30" t="s">
        <v>209</v>
      </c>
      <c r="C181" s="3"/>
      <c r="D181" s="3"/>
      <c r="E181" s="3"/>
      <c r="F181" s="11"/>
    </row>
    <row r="182" ht="12.75">
      <c r="B182" s="1"/>
    </row>
    <row r="183" ht="12.75">
      <c r="B183" s="1"/>
    </row>
    <row r="184" ht="12.75">
      <c r="B184" s="5"/>
    </row>
    <row r="185" spans="1:2" ht="12.75">
      <c r="A185" s="31" t="s">
        <v>23</v>
      </c>
      <c r="B185" s="5" t="s">
        <v>22</v>
      </c>
    </row>
    <row r="186" ht="12.75">
      <c r="B186" s="1"/>
    </row>
    <row r="187" ht="12.75">
      <c r="B187" s="1"/>
    </row>
    <row r="188" spans="2:9" ht="12.75" customHeight="1">
      <c r="B188" s="21" t="s">
        <v>212</v>
      </c>
      <c r="C188" s="65" t="s">
        <v>156</v>
      </c>
      <c r="D188" s="65" t="s">
        <v>157</v>
      </c>
      <c r="E188" s="65" t="s">
        <v>18</v>
      </c>
      <c r="F188" s="65" t="s">
        <v>158</v>
      </c>
      <c r="G188" s="65" t="s">
        <v>159</v>
      </c>
      <c r="H188" s="22" t="s">
        <v>160</v>
      </c>
      <c r="I188" s="1" t="s">
        <v>80</v>
      </c>
    </row>
    <row r="189" spans="2:9" ht="12.75">
      <c r="B189" s="2" t="s">
        <v>155</v>
      </c>
      <c r="C189" s="67"/>
      <c r="D189" s="67"/>
      <c r="E189" s="67"/>
      <c r="F189" s="67"/>
      <c r="G189" s="67"/>
      <c r="H189" s="3" t="s">
        <v>161</v>
      </c>
      <c r="I189" s="1" t="s">
        <v>79</v>
      </c>
    </row>
    <row r="190" spans="2:9" ht="12.75">
      <c r="B190" s="4" t="s">
        <v>162</v>
      </c>
      <c r="C190" s="65">
        <v>1</v>
      </c>
      <c r="D190" s="65">
        <v>1</v>
      </c>
      <c r="E190" s="65">
        <v>4</v>
      </c>
      <c r="F190" s="65"/>
      <c r="G190" s="65"/>
      <c r="H190" s="73"/>
      <c r="I190" s="29">
        <f>SUM(C190:H190)</f>
        <v>6</v>
      </c>
    </row>
    <row r="191" spans="2:9" ht="12.75">
      <c r="B191" s="4" t="s">
        <v>163</v>
      </c>
      <c r="C191" s="66"/>
      <c r="D191" s="66"/>
      <c r="E191" s="66"/>
      <c r="F191" s="66"/>
      <c r="G191" s="66"/>
      <c r="H191" s="74"/>
      <c r="I191" s="36"/>
    </row>
    <row r="192" spans="2:9" ht="12.75">
      <c r="B192" s="2" t="s">
        <v>164</v>
      </c>
      <c r="C192" s="67"/>
      <c r="D192" s="67"/>
      <c r="E192" s="67"/>
      <c r="F192" s="67"/>
      <c r="G192" s="67"/>
      <c r="H192" s="75"/>
      <c r="I192" s="38"/>
    </row>
    <row r="193" spans="2:9" ht="12.75">
      <c r="B193" s="4" t="s">
        <v>165</v>
      </c>
      <c r="C193" s="65"/>
      <c r="D193" s="65"/>
      <c r="E193" s="65">
        <v>6</v>
      </c>
      <c r="F193" s="65"/>
      <c r="G193" s="65"/>
      <c r="H193" s="65"/>
      <c r="I193" s="29">
        <f>SUM(C193:H193)</f>
        <v>6</v>
      </c>
    </row>
    <row r="194" spans="2:9" ht="12.75">
      <c r="B194" s="4" t="s">
        <v>166</v>
      </c>
      <c r="C194" s="66"/>
      <c r="D194" s="66"/>
      <c r="E194" s="66"/>
      <c r="F194" s="66"/>
      <c r="G194" s="66"/>
      <c r="H194" s="74"/>
      <c r="I194" s="36"/>
    </row>
    <row r="195" spans="2:9" ht="12.75">
      <c r="B195" s="2" t="s">
        <v>167</v>
      </c>
      <c r="C195" s="67"/>
      <c r="D195" s="67"/>
      <c r="E195" s="67"/>
      <c r="F195" s="67"/>
      <c r="G195" s="67"/>
      <c r="H195" s="67"/>
      <c r="I195" s="38"/>
    </row>
    <row r="196" spans="2:9" ht="12.75">
      <c r="B196" s="4" t="s">
        <v>168</v>
      </c>
      <c r="C196" s="65">
        <v>1</v>
      </c>
      <c r="D196" s="65">
        <v>4</v>
      </c>
      <c r="E196" s="65"/>
      <c r="F196" s="65"/>
      <c r="G196" s="65"/>
      <c r="H196" s="65">
        <v>1</v>
      </c>
      <c r="I196" s="29">
        <f>SUM(C196:H196)</f>
        <v>6</v>
      </c>
    </row>
    <row r="197" spans="2:9" ht="14.25">
      <c r="B197" s="2" t="s">
        <v>169</v>
      </c>
      <c r="C197" s="67"/>
      <c r="D197" s="67"/>
      <c r="E197" s="67"/>
      <c r="F197" s="67"/>
      <c r="G197" s="67"/>
      <c r="H197" s="67"/>
      <c r="I197" s="36"/>
    </row>
    <row r="198" spans="2:9" ht="12.75">
      <c r="B198" s="4" t="s">
        <v>170</v>
      </c>
      <c r="C198" s="65">
        <v>1</v>
      </c>
      <c r="D198" s="65">
        <v>5</v>
      </c>
      <c r="E198" s="65"/>
      <c r="F198" s="65"/>
      <c r="G198" s="65"/>
      <c r="H198" s="65"/>
      <c r="I198" s="29">
        <f>SUM(C198:H198)</f>
        <v>6</v>
      </c>
    </row>
    <row r="199" spans="2:9" ht="12.75">
      <c r="B199" s="4" t="s">
        <v>171</v>
      </c>
      <c r="C199" s="66"/>
      <c r="D199" s="66"/>
      <c r="E199" s="66"/>
      <c r="F199" s="66"/>
      <c r="G199" s="66"/>
      <c r="H199" s="66"/>
      <c r="I199" s="36"/>
    </row>
    <row r="200" spans="2:9" ht="12.75">
      <c r="B200" s="2" t="s">
        <v>172</v>
      </c>
      <c r="C200" s="67"/>
      <c r="D200" s="67"/>
      <c r="E200" s="67"/>
      <c r="F200" s="67"/>
      <c r="G200" s="67"/>
      <c r="H200" s="67"/>
      <c r="I200" s="38"/>
    </row>
    <row r="201" spans="2:9" ht="12.75">
      <c r="B201" s="4" t="s">
        <v>173</v>
      </c>
      <c r="C201" s="65">
        <v>1</v>
      </c>
      <c r="D201" s="65">
        <v>1</v>
      </c>
      <c r="E201" s="65"/>
      <c r="F201" s="65"/>
      <c r="G201" s="65">
        <v>4</v>
      </c>
      <c r="H201" s="65"/>
      <c r="I201" s="29">
        <f>SUM(C201:H201)</f>
        <v>6</v>
      </c>
    </row>
    <row r="202" spans="2:9" ht="12.75">
      <c r="B202" s="4" t="s">
        <v>171</v>
      </c>
      <c r="C202" s="66"/>
      <c r="D202" s="66"/>
      <c r="E202" s="66"/>
      <c r="F202" s="66"/>
      <c r="G202" s="66"/>
      <c r="H202" s="66"/>
      <c r="I202" s="36"/>
    </row>
    <row r="203" spans="2:9" ht="12.75">
      <c r="B203" s="2" t="s">
        <v>174</v>
      </c>
      <c r="C203" s="67"/>
      <c r="D203" s="67"/>
      <c r="E203" s="67"/>
      <c r="F203" s="67"/>
      <c r="G203" s="67"/>
      <c r="H203" s="67"/>
      <c r="I203" s="38"/>
    </row>
    <row r="204" spans="2:9" ht="12.75">
      <c r="B204" s="4" t="s">
        <v>175</v>
      </c>
      <c r="C204" s="65"/>
      <c r="D204" s="65">
        <v>6</v>
      </c>
      <c r="E204" s="65"/>
      <c r="F204" s="65"/>
      <c r="G204" s="65"/>
      <c r="H204" s="73"/>
      <c r="I204" s="29">
        <f>SUM(C204:H204)</f>
        <v>6</v>
      </c>
    </row>
    <row r="205" spans="2:9" ht="12.75">
      <c r="B205" s="4" t="s">
        <v>176</v>
      </c>
      <c r="C205" s="66"/>
      <c r="D205" s="66"/>
      <c r="E205" s="66"/>
      <c r="F205" s="66"/>
      <c r="G205" s="66"/>
      <c r="H205" s="74"/>
      <c r="I205" s="36"/>
    </row>
    <row r="206" spans="2:9" ht="12.75">
      <c r="B206" s="4" t="s">
        <v>177</v>
      </c>
      <c r="C206" s="66"/>
      <c r="D206" s="66"/>
      <c r="E206" s="66"/>
      <c r="F206" s="66"/>
      <c r="G206" s="66"/>
      <c r="H206" s="74"/>
      <c r="I206" s="37"/>
    </row>
    <row r="207" spans="2:9" ht="12.75">
      <c r="B207" s="2" t="s">
        <v>178</v>
      </c>
      <c r="C207" s="67"/>
      <c r="D207" s="67"/>
      <c r="E207" s="67"/>
      <c r="F207" s="67"/>
      <c r="G207" s="67"/>
      <c r="H207" s="75"/>
      <c r="I207" s="37"/>
    </row>
    <row r="208" spans="2:9" ht="12.75">
      <c r="B208" s="4" t="s">
        <v>213</v>
      </c>
      <c r="C208" s="65"/>
      <c r="D208" s="65"/>
      <c r="E208" s="65"/>
      <c r="F208" s="65"/>
      <c r="G208" s="65"/>
      <c r="H208" s="73"/>
      <c r="I208" s="29">
        <f>SUM(C208:H208)</f>
        <v>0</v>
      </c>
    </row>
    <row r="209" spans="2:9" ht="12.75">
      <c r="B209" s="62" t="s">
        <v>308</v>
      </c>
      <c r="C209" s="66"/>
      <c r="D209" s="66"/>
      <c r="E209" s="66"/>
      <c r="F209" s="66"/>
      <c r="G209" s="66"/>
      <c r="H209" s="74"/>
      <c r="I209" s="36"/>
    </row>
    <row r="210" spans="2:9" ht="12.75">
      <c r="B210" s="62" t="s">
        <v>309</v>
      </c>
      <c r="C210" s="66"/>
      <c r="D210" s="66"/>
      <c r="E210" s="66"/>
      <c r="F210" s="66"/>
      <c r="G210" s="66"/>
      <c r="H210" s="74"/>
      <c r="I210" s="37"/>
    </row>
    <row r="211" spans="2:9" ht="12.75">
      <c r="B211" s="2"/>
      <c r="C211" s="67"/>
      <c r="D211" s="67"/>
      <c r="E211" s="67"/>
      <c r="F211" s="67"/>
      <c r="G211" s="67"/>
      <c r="H211" s="75"/>
      <c r="I211" s="30"/>
    </row>
    <row r="212" ht="12.75">
      <c r="B212" s="1"/>
    </row>
    <row r="213" ht="12.75">
      <c r="B213" s="1"/>
    </row>
    <row r="214" spans="2:10" ht="12.75">
      <c r="B214" s="29" t="s">
        <v>214</v>
      </c>
      <c r="C214" s="11" t="s">
        <v>201</v>
      </c>
      <c r="D214" s="11" t="s">
        <v>61</v>
      </c>
      <c r="E214" s="11" t="s">
        <v>62</v>
      </c>
      <c r="F214" s="11" t="s">
        <v>63</v>
      </c>
      <c r="G214" s="11" t="s">
        <v>302</v>
      </c>
      <c r="H214" s="11" t="s">
        <v>303</v>
      </c>
      <c r="I214" s="11" t="s">
        <v>270</v>
      </c>
      <c r="J214" s="11" t="s">
        <v>271</v>
      </c>
    </row>
    <row r="215" spans="2:10" ht="12.75">
      <c r="B215" s="30" t="s">
        <v>215</v>
      </c>
      <c r="C215" s="3"/>
      <c r="D215" s="3"/>
      <c r="E215" s="3"/>
      <c r="F215" s="3"/>
      <c r="G215" s="3"/>
      <c r="H215" s="11"/>
      <c r="I215" s="11"/>
      <c r="J215" s="11"/>
    </row>
    <row r="216" ht="12.75">
      <c r="B216" s="1"/>
    </row>
    <row r="217" ht="12.75">
      <c r="B217" s="1"/>
    </row>
    <row r="218" ht="12.75">
      <c r="B218" s="5"/>
    </row>
    <row r="219" spans="1:2" ht="12.75">
      <c r="A219" s="33" t="s">
        <v>179</v>
      </c>
      <c r="B219" s="5" t="s">
        <v>24</v>
      </c>
    </row>
    <row r="220" ht="12.75">
      <c r="B220" s="1"/>
    </row>
    <row r="221" ht="12.75">
      <c r="B221" s="25"/>
    </row>
    <row r="222" spans="2:8" ht="12.75" customHeight="1">
      <c r="B222" s="65" t="s">
        <v>216</v>
      </c>
      <c r="C222" s="65" t="s">
        <v>25</v>
      </c>
      <c r="D222" s="65" t="s">
        <v>26</v>
      </c>
      <c r="E222" s="65" t="s">
        <v>27</v>
      </c>
      <c r="F222" s="65" t="s">
        <v>28</v>
      </c>
      <c r="G222" s="65" t="s">
        <v>29</v>
      </c>
      <c r="H222" s="65" t="s">
        <v>30</v>
      </c>
    </row>
    <row r="223" spans="2:9" ht="12.75">
      <c r="B223" s="67"/>
      <c r="C223" s="67"/>
      <c r="D223" s="67"/>
      <c r="E223" s="67"/>
      <c r="F223" s="67"/>
      <c r="G223" s="67"/>
      <c r="H223" s="67"/>
      <c r="I223" s="11" t="s">
        <v>65</v>
      </c>
    </row>
    <row r="224" spans="2:9" ht="12.75">
      <c r="B224" s="2" t="s">
        <v>31</v>
      </c>
      <c r="C224" s="3"/>
      <c r="D224" s="3"/>
      <c r="E224" s="3">
        <v>6</v>
      </c>
      <c r="F224" s="3"/>
      <c r="G224" s="3">
        <v>1</v>
      </c>
      <c r="H224" s="3"/>
      <c r="I224" s="11">
        <f>SUM(C224:H224)</f>
        <v>7</v>
      </c>
    </row>
    <row r="225" spans="2:9" ht="12.75">
      <c r="B225" s="10" t="s">
        <v>66</v>
      </c>
      <c r="C225" s="14">
        <f aca="true" t="shared" si="0" ref="C225:H225">C224/$I$224</f>
        <v>0</v>
      </c>
      <c r="D225" s="14">
        <f t="shared" si="0"/>
        <v>0</v>
      </c>
      <c r="E225" s="14">
        <f t="shared" si="0"/>
        <v>0.8571428571428571</v>
      </c>
      <c r="F225" s="14">
        <f t="shared" si="0"/>
        <v>0</v>
      </c>
      <c r="G225" s="14">
        <f t="shared" si="0"/>
        <v>0.14285714285714285</v>
      </c>
      <c r="H225" s="14">
        <f t="shared" si="0"/>
        <v>0</v>
      </c>
      <c r="I225" s="14">
        <v>1</v>
      </c>
    </row>
    <row r="226" spans="2:9" ht="12.75">
      <c r="B226" s="34"/>
      <c r="C226" s="35"/>
      <c r="D226" s="35"/>
      <c r="E226" s="35"/>
      <c r="F226" s="35"/>
      <c r="G226" s="35"/>
      <c r="H226" s="35"/>
      <c r="I226" s="35"/>
    </row>
    <row r="227" ht="12.75">
      <c r="B227" s="26"/>
    </row>
    <row r="228" spans="2:18" ht="12.75">
      <c r="B228" s="25"/>
      <c r="R228" s="1" t="s">
        <v>80</v>
      </c>
    </row>
    <row r="229" spans="2:18" ht="25.5">
      <c r="B229" s="7" t="s">
        <v>217</v>
      </c>
      <c r="C229" s="27" t="s">
        <v>305</v>
      </c>
      <c r="D229" s="27" t="s">
        <v>310</v>
      </c>
      <c r="E229" s="27" t="s">
        <v>262</v>
      </c>
      <c r="F229" s="27" t="s">
        <v>311</v>
      </c>
      <c r="G229" s="27" t="s">
        <v>312</v>
      </c>
      <c r="H229" s="27" t="s">
        <v>316</v>
      </c>
      <c r="I229" s="27" t="s">
        <v>264</v>
      </c>
      <c r="J229" s="27" t="s">
        <v>259</v>
      </c>
      <c r="K229" s="27" t="s">
        <v>314</v>
      </c>
      <c r="L229" s="27" t="s">
        <v>266</v>
      </c>
      <c r="M229" s="27" t="s">
        <v>315</v>
      </c>
      <c r="N229" s="27" t="s">
        <v>265</v>
      </c>
      <c r="O229" s="27" t="s">
        <v>263</v>
      </c>
      <c r="P229" s="27" t="s">
        <v>317</v>
      </c>
      <c r="Q229" s="57" t="s">
        <v>318</v>
      </c>
      <c r="R229" s="1" t="s">
        <v>79</v>
      </c>
    </row>
    <row r="230" spans="2:18" ht="12.75">
      <c r="B230" s="21" t="s">
        <v>181</v>
      </c>
      <c r="C230" s="21">
        <v>5</v>
      </c>
      <c r="D230" s="21">
        <v>0</v>
      </c>
      <c r="E230" s="21">
        <v>1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/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9">
        <f>SUM(C230:Q230)</f>
        <v>6</v>
      </c>
    </row>
    <row r="231" spans="2:18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30"/>
    </row>
    <row r="232" spans="2:9" ht="12.75">
      <c r="B232" s="28"/>
      <c r="C232" s="28"/>
      <c r="D232" s="28"/>
      <c r="I232" s="1" t="s">
        <v>80</v>
      </c>
    </row>
    <row r="233" spans="2:9" ht="12.75">
      <c r="B233" s="7" t="s">
        <v>218</v>
      </c>
      <c r="C233" s="27" t="s">
        <v>219</v>
      </c>
      <c r="D233" s="27" t="s">
        <v>220</v>
      </c>
      <c r="E233" s="27" t="s">
        <v>221</v>
      </c>
      <c r="F233" s="27" t="s">
        <v>222</v>
      </c>
      <c r="G233" s="27" t="s">
        <v>223</v>
      </c>
      <c r="H233" s="27" t="s">
        <v>57</v>
      </c>
      <c r="I233" s="1" t="s">
        <v>79</v>
      </c>
    </row>
    <row r="234" spans="2:9" ht="12.75">
      <c r="B234" s="65" t="s">
        <v>180</v>
      </c>
      <c r="C234" s="65">
        <v>6</v>
      </c>
      <c r="D234" s="65"/>
      <c r="E234" s="65"/>
      <c r="F234" s="65"/>
      <c r="G234" s="65"/>
      <c r="H234" s="65"/>
      <c r="I234" s="29">
        <f>SUM(C234:H234)</f>
        <v>6</v>
      </c>
    </row>
    <row r="235" spans="2:9" ht="12.75">
      <c r="B235" s="67"/>
      <c r="C235" s="67"/>
      <c r="D235" s="67"/>
      <c r="E235" s="67"/>
      <c r="F235" s="67"/>
      <c r="G235" s="67"/>
      <c r="H235" s="67"/>
      <c r="I235" s="30"/>
    </row>
    <row r="236" spans="2:9" ht="12.75">
      <c r="B236" s="28"/>
      <c r="C236" s="28"/>
      <c r="D236" s="28"/>
      <c r="I236" s="9"/>
    </row>
    <row r="237" ht="12.75">
      <c r="B237" s="6"/>
    </row>
    <row r="238" ht="12.75">
      <c r="B238" s="6"/>
    </row>
    <row r="239" spans="2:12" ht="25.5" customHeight="1">
      <c r="B239" s="65" t="s">
        <v>224</v>
      </c>
      <c r="C239" s="71" t="s">
        <v>245</v>
      </c>
      <c r="D239" s="71" t="s">
        <v>246</v>
      </c>
      <c r="E239" s="71" t="s">
        <v>182</v>
      </c>
      <c r="F239" s="71" t="s">
        <v>183</v>
      </c>
      <c r="G239" s="46" t="s">
        <v>184</v>
      </c>
      <c r="H239" s="46" t="s">
        <v>257</v>
      </c>
      <c r="I239" s="46" t="s">
        <v>185</v>
      </c>
      <c r="J239" s="46" t="s">
        <v>247</v>
      </c>
      <c r="K239" s="46" t="s">
        <v>186</v>
      </c>
      <c r="L239" s="1" t="s">
        <v>80</v>
      </c>
    </row>
    <row r="240" spans="2:12" ht="12.75">
      <c r="B240" s="67"/>
      <c r="C240" s="72"/>
      <c r="D240" s="72"/>
      <c r="E240" s="72"/>
      <c r="F240" s="72"/>
      <c r="G240" s="47"/>
      <c r="H240" s="47"/>
      <c r="I240" s="47"/>
      <c r="J240" s="47"/>
      <c r="K240" s="47"/>
      <c r="L240" s="1" t="s">
        <v>79</v>
      </c>
    </row>
    <row r="241" spans="2:12" ht="12.75">
      <c r="B241" s="2" t="s">
        <v>32</v>
      </c>
      <c r="C241" s="3">
        <v>5</v>
      </c>
      <c r="D241" s="3">
        <v>6</v>
      </c>
      <c r="E241" s="3">
        <v>6</v>
      </c>
      <c r="F241" s="3">
        <v>5</v>
      </c>
      <c r="G241" s="3">
        <v>6</v>
      </c>
      <c r="H241" s="3">
        <v>5</v>
      </c>
      <c r="I241" s="3">
        <v>0</v>
      </c>
      <c r="J241" s="3">
        <v>5</v>
      </c>
      <c r="K241" s="3">
        <v>6</v>
      </c>
      <c r="L241" s="10">
        <f>SUM(C241:K241)</f>
        <v>44</v>
      </c>
    </row>
    <row r="242" ht="12.75">
      <c r="B242" s="1"/>
    </row>
    <row r="243" spans="2:10" ht="12.75">
      <c r="B243" s="6"/>
      <c r="J243" s="9"/>
    </row>
    <row r="244" spans="2:15" ht="12.75">
      <c r="B244" s="6" t="s">
        <v>81</v>
      </c>
      <c r="O244" s="1" t="s">
        <v>80</v>
      </c>
    </row>
    <row r="245" spans="2:15" ht="12.75">
      <c r="B245" s="7" t="s">
        <v>225</v>
      </c>
      <c r="C245" s="8" t="s">
        <v>187</v>
      </c>
      <c r="D245" s="8" t="s">
        <v>188</v>
      </c>
      <c r="E245" s="8" t="s">
        <v>189</v>
      </c>
      <c r="F245" s="8" t="s">
        <v>190</v>
      </c>
      <c r="G245" s="8" t="s">
        <v>191</v>
      </c>
      <c r="H245" s="8" t="s">
        <v>192</v>
      </c>
      <c r="I245" s="8" t="s">
        <v>193</v>
      </c>
      <c r="J245" s="8" t="s">
        <v>194</v>
      </c>
      <c r="K245" s="8" t="s">
        <v>195</v>
      </c>
      <c r="L245" s="8" t="s">
        <v>196</v>
      </c>
      <c r="M245" s="8" t="s">
        <v>197</v>
      </c>
      <c r="N245" s="8" t="s">
        <v>198</v>
      </c>
      <c r="O245" s="1" t="s">
        <v>79</v>
      </c>
    </row>
    <row r="246" spans="2:15" ht="12.75">
      <c r="B246" s="2" t="s">
        <v>33</v>
      </c>
      <c r="C246" s="3">
        <v>5</v>
      </c>
      <c r="D246" s="3">
        <v>5</v>
      </c>
      <c r="E246" s="3">
        <v>5</v>
      </c>
      <c r="F246" s="3">
        <v>6</v>
      </c>
      <c r="G246" s="3">
        <v>6</v>
      </c>
      <c r="H246" s="3">
        <v>6</v>
      </c>
      <c r="I246" s="3">
        <v>6</v>
      </c>
      <c r="J246" s="3">
        <v>6</v>
      </c>
      <c r="K246" s="3">
        <v>6</v>
      </c>
      <c r="L246" s="3">
        <v>6</v>
      </c>
      <c r="M246" s="3">
        <v>6</v>
      </c>
      <c r="N246" s="3">
        <v>5</v>
      </c>
      <c r="O246" s="10">
        <f>SUM(C246:N246)</f>
        <v>68</v>
      </c>
    </row>
    <row r="247" ht="12.75">
      <c r="B247" s="1"/>
    </row>
    <row r="248" ht="12.75">
      <c r="B248" s="6"/>
    </row>
    <row r="249" spans="2:8" ht="12.75">
      <c r="B249" s="6" t="s">
        <v>81</v>
      </c>
      <c r="H249" s="1"/>
    </row>
    <row r="250" spans="2:8" ht="25.5">
      <c r="B250" s="7" t="s">
        <v>226</v>
      </c>
      <c r="C250" s="8" t="s">
        <v>34</v>
      </c>
      <c r="D250" s="8" t="s">
        <v>35</v>
      </c>
      <c r="E250" s="8" t="s">
        <v>36</v>
      </c>
      <c r="F250" s="8" t="s">
        <v>37</v>
      </c>
      <c r="G250" s="8" t="s">
        <v>38</v>
      </c>
      <c r="H250" s="1" t="s">
        <v>240</v>
      </c>
    </row>
    <row r="251" spans="2:8" ht="12.75">
      <c r="B251" s="2" t="s">
        <v>199</v>
      </c>
      <c r="C251" s="3"/>
      <c r="D251" s="3"/>
      <c r="E251" s="3"/>
      <c r="F251" s="3"/>
      <c r="G251" s="3">
        <v>6</v>
      </c>
      <c r="H251" s="10">
        <f>SUM(C251:G251)</f>
        <v>6</v>
      </c>
    </row>
    <row r="252" ht="12.75">
      <c r="B252" s="1"/>
    </row>
  </sheetData>
  <mergeCells count="204">
    <mergeCell ref="B110:B111"/>
    <mergeCell ref="C110:C112"/>
    <mergeCell ref="D110:D112"/>
    <mergeCell ref="C114:C115"/>
    <mergeCell ref="D114:D115"/>
    <mergeCell ref="G37:G38"/>
    <mergeCell ref="H37:H38"/>
    <mergeCell ref="B34:B35"/>
    <mergeCell ref="B21:B23"/>
    <mergeCell ref="C21:C23"/>
    <mergeCell ref="D21:D23"/>
    <mergeCell ref="E21:E23"/>
    <mergeCell ref="C37:C38"/>
    <mergeCell ref="D37:D38"/>
    <mergeCell ref="E37:E38"/>
    <mergeCell ref="F37:F38"/>
    <mergeCell ref="C25:C26"/>
    <mergeCell ref="D25:D26"/>
    <mergeCell ref="E25:E26"/>
    <mergeCell ref="F25:F26"/>
    <mergeCell ref="G34:G35"/>
    <mergeCell ref="F21:F23"/>
    <mergeCell ref="G21:G23"/>
    <mergeCell ref="H21:H23"/>
    <mergeCell ref="G25:G26"/>
    <mergeCell ref="H25:H26"/>
    <mergeCell ref="B46:B47"/>
    <mergeCell ref="C46:C47"/>
    <mergeCell ref="D46:D47"/>
    <mergeCell ref="E46:E47"/>
    <mergeCell ref="D49:D50"/>
    <mergeCell ref="E49:E50"/>
    <mergeCell ref="F49:F50"/>
    <mergeCell ref="H34:H35"/>
    <mergeCell ref="F46:F47"/>
    <mergeCell ref="G46:G47"/>
    <mergeCell ref="H46:H47"/>
    <mergeCell ref="D34:D35"/>
    <mergeCell ref="E34:E35"/>
    <mergeCell ref="F34:F35"/>
    <mergeCell ref="G49:G50"/>
    <mergeCell ref="H49:H50"/>
    <mergeCell ref="B60:B61"/>
    <mergeCell ref="C60:C61"/>
    <mergeCell ref="D60:D61"/>
    <mergeCell ref="E60:E61"/>
    <mergeCell ref="F60:F61"/>
    <mergeCell ref="G60:G61"/>
    <mergeCell ref="H60:H61"/>
    <mergeCell ref="C49:C50"/>
    <mergeCell ref="C63:C64"/>
    <mergeCell ref="D63:D64"/>
    <mergeCell ref="E63:E64"/>
    <mergeCell ref="F63:F64"/>
    <mergeCell ref="B72:B73"/>
    <mergeCell ref="C72:C74"/>
    <mergeCell ref="D72:D74"/>
    <mergeCell ref="E72:E74"/>
    <mergeCell ref="D76:D77"/>
    <mergeCell ref="E76:E77"/>
    <mergeCell ref="F76:F77"/>
    <mergeCell ref="H63:H64"/>
    <mergeCell ref="F72:F74"/>
    <mergeCell ref="G72:G74"/>
    <mergeCell ref="H72:H74"/>
    <mergeCell ref="G63:G64"/>
    <mergeCell ref="G76:G77"/>
    <mergeCell ref="D93:D94"/>
    <mergeCell ref="E93:E94"/>
    <mergeCell ref="H76:H77"/>
    <mergeCell ref="B85:B86"/>
    <mergeCell ref="C85:C86"/>
    <mergeCell ref="D85:D86"/>
    <mergeCell ref="E85:E86"/>
    <mergeCell ref="F85:F86"/>
    <mergeCell ref="G85:G86"/>
    <mergeCell ref="C76:C77"/>
    <mergeCell ref="F93:F94"/>
    <mergeCell ref="G93:G94"/>
    <mergeCell ref="B101:B102"/>
    <mergeCell ref="C101:C102"/>
    <mergeCell ref="D101:D102"/>
    <mergeCell ref="E101:E102"/>
    <mergeCell ref="F101:F102"/>
    <mergeCell ref="G101:G102"/>
    <mergeCell ref="B93:B94"/>
    <mergeCell ref="C93:C94"/>
    <mergeCell ref="H110:H112"/>
    <mergeCell ref="E114:E115"/>
    <mergeCell ref="F114:F115"/>
    <mergeCell ref="G114:G115"/>
    <mergeCell ref="H114:H115"/>
    <mergeCell ref="E110:E112"/>
    <mergeCell ref="F110:F112"/>
    <mergeCell ref="G110:G112"/>
    <mergeCell ref="B123:B124"/>
    <mergeCell ref="D123:D124"/>
    <mergeCell ref="E123:E124"/>
    <mergeCell ref="F123:F124"/>
    <mergeCell ref="G123:G124"/>
    <mergeCell ref="D132:D133"/>
    <mergeCell ref="E132:E133"/>
    <mergeCell ref="F132:F133"/>
    <mergeCell ref="G132:G133"/>
    <mergeCell ref="H144:H145"/>
    <mergeCell ref="C158:C159"/>
    <mergeCell ref="D158:D159"/>
    <mergeCell ref="F158:F159"/>
    <mergeCell ref="G158:G159"/>
    <mergeCell ref="H158:H159"/>
    <mergeCell ref="C144:C145"/>
    <mergeCell ref="D144:D145"/>
    <mergeCell ref="F144:F145"/>
    <mergeCell ref="G144:G145"/>
    <mergeCell ref="C160:C161"/>
    <mergeCell ref="D160:D161"/>
    <mergeCell ref="E160:E161"/>
    <mergeCell ref="F160:F161"/>
    <mergeCell ref="C162:C163"/>
    <mergeCell ref="D162:D163"/>
    <mergeCell ref="E162:E163"/>
    <mergeCell ref="F162:F163"/>
    <mergeCell ref="E173:E174"/>
    <mergeCell ref="F173:F174"/>
    <mergeCell ref="G160:G161"/>
    <mergeCell ref="H160:H161"/>
    <mergeCell ref="G162:G163"/>
    <mergeCell ref="H162:H163"/>
    <mergeCell ref="G173:G174"/>
    <mergeCell ref="H173:H174"/>
    <mergeCell ref="C173:C174"/>
    <mergeCell ref="D173:D174"/>
    <mergeCell ref="C176:C177"/>
    <mergeCell ref="D176:D177"/>
    <mergeCell ref="G176:G177"/>
    <mergeCell ref="H176:H177"/>
    <mergeCell ref="E176:E177"/>
    <mergeCell ref="F176:F177"/>
    <mergeCell ref="G188:G189"/>
    <mergeCell ref="C190:C192"/>
    <mergeCell ref="D190:D192"/>
    <mergeCell ref="E190:E192"/>
    <mergeCell ref="F190:F192"/>
    <mergeCell ref="G190:G192"/>
    <mergeCell ref="C188:C189"/>
    <mergeCell ref="D188:D189"/>
    <mergeCell ref="E188:E189"/>
    <mergeCell ref="F188:F189"/>
    <mergeCell ref="F196:F197"/>
    <mergeCell ref="G196:G197"/>
    <mergeCell ref="H190:H192"/>
    <mergeCell ref="C193:C195"/>
    <mergeCell ref="D193:D195"/>
    <mergeCell ref="E193:E195"/>
    <mergeCell ref="F193:F195"/>
    <mergeCell ref="G193:G195"/>
    <mergeCell ref="H193:H195"/>
    <mergeCell ref="H196:H197"/>
    <mergeCell ref="C196:C197"/>
    <mergeCell ref="D196:D197"/>
    <mergeCell ref="E196:E197"/>
    <mergeCell ref="C198:C200"/>
    <mergeCell ref="D198:D200"/>
    <mergeCell ref="E198:E200"/>
    <mergeCell ref="G198:G200"/>
    <mergeCell ref="G201:G203"/>
    <mergeCell ref="F201:F203"/>
    <mergeCell ref="H198:H200"/>
    <mergeCell ref="F198:F200"/>
    <mergeCell ref="H201:H203"/>
    <mergeCell ref="G204:G207"/>
    <mergeCell ref="H204:H207"/>
    <mergeCell ref="C204:C207"/>
    <mergeCell ref="D204:D207"/>
    <mergeCell ref="E204:E207"/>
    <mergeCell ref="F204:F207"/>
    <mergeCell ref="C201:C203"/>
    <mergeCell ref="D201:D203"/>
    <mergeCell ref="E201:E203"/>
    <mergeCell ref="C208:C211"/>
    <mergeCell ref="D208:D211"/>
    <mergeCell ref="E208:E211"/>
    <mergeCell ref="B222:B223"/>
    <mergeCell ref="C222:C223"/>
    <mergeCell ref="D222:D223"/>
    <mergeCell ref="E222:E223"/>
    <mergeCell ref="F234:F235"/>
    <mergeCell ref="G234:G235"/>
    <mergeCell ref="H234:H235"/>
    <mergeCell ref="H208:H211"/>
    <mergeCell ref="F222:F223"/>
    <mergeCell ref="G222:G223"/>
    <mergeCell ref="H222:H223"/>
    <mergeCell ref="G208:G211"/>
    <mergeCell ref="F208:F211"/>
    <mergeCell ref="B234:B235"/>
    <mergeCell ref="C234:C235"/>
    <mergeCell ref="D234:D235"/>
    <mergeCell ref="E234:E235"/>
    <mergeCell ref="F239:F240"/>
    <mergeCell ref="B239:B240"/>
    <mergeCell ref="C239:C240"/>
    <mergeCell ref="D239:D240"/>
    <mergeCell ref="E239:E240"/>
  </mergeCells>
  <printOptions/>
  <pageMargins left="0.33" right="0.66" top="0.52" bottom="0.63" header="0.5" footer="0.5"/>
  <pageSetup fitToHeight="4" fitToWidth="1" horizontalDpi="300" verticalDpi="3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Ottawa</dc:creator>
  <cp:keywords/>
  <dc:description/>
  <cp:lastModifiedBy> </cp:lastModifiedBy>
  <cp:lastPrinted>2000-12-12T03:23:01Z</cp:lastPrinted>
  <dcterms:created xsi:type="dcterms:W3CDTF">2000-05-16T02:07:44Z</dcterms:created>
  <dcterms:modified xsi:type="dcterms:W3CDTF">2002-02-06T05:55:17Z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